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TEC\AB_2588\EFs\Toxics_Final\Utilities\"/>
    </mc:Choice>
  </mc:AlternateContent>
  <bookViews>
    <workbookView xWindow="-15" yWindow="585" windowWidth="7605" windowHeight="7710"/>
  </bookViews>
  <sheets>
    <sheet name="Input" sheetId="2" r:id="rId1"/>
    <sheet name="CAS List" sheetId="4" r:id="rId2"/>
    <sheet name="Alpha CAS" sheetId="6" r:id="rId3"/>
    <sheet name="Substance Clarifiers" sheetId="5" r:id="rId4"/>
    <sheet name="HexCr Table" sheetId="7" r:id="rId5"/>
    <sheet name="TriCr Table" sheetId="8" r:id="rId6"/>
  </sheets>
  <definedNames>
    <definedName name="_xlnm._FilterDatabase" localSheetId="1" hidden="1">'CAS List'!$A$1:$P$872</definedName>
    <definedName name="AlphaList">'Alpha CAS'!$A$2:$A$867</definedName>
    <definedName name="OEHHA_RISK_VALUES" localSheetId="2">'Alpha CAS'!$A$1:$Q$866</definedName>
    <definedName name="OEHHA_RISK_VALUES" localSheetId="1">'CAS List'!$B$1:$X$855</definedName>
  </definedNames>
  <calcPr calcId="162913"/>
</workbook>
</file>

<file path=xl/calcChain.xml><?xml version="1.0" encoding="utf-8"?>
<calcChain xmlns="http://schemas.openxmlformats.org/spreadsheetml/2006/main">
  <c r="C24" i="2" l="1"/>
  <c r="C25" i="2"/>
  <c r="C26" i="2"/>
  <c r="C27" i="2"/>
  <c r="C28" i="2"/>
  <c r="C29" i="2"/>
  <c r="C30" i="2"/>
  <c r="C31" i="2"/>
  <c r="C32" i="2"/>
  <c r="C33" i="2"/>
  <c r="C34" i="2"/>
  <c r="C35" i="2"/>
  <c r="C36" i="2"/>
  <c r="C37" i="2"/>
  <c r="C23" i="2"/>
  <c r="O6" i="2"/>
  <c r="N7" i="2" l="1"/>
  <c r="N8" i="2"/>
  <c r="N9" i="2"/>
  <c r="N10" i="2"/>
  <c r="N11" i="2"/>
  <c r="N12" i="2"/>
  <c r="N13" i="2"/>
  <c r="N14" i="2"/>
  <c r="N15" i="2"/>
  <c r="N16" i="2"/>
  <c r="N17" i="2"/>
  <c r="N18" i="2"/>
  <c r="N19" i="2"/>
  <c r="N20" i="2"/>
  <c r="N6" i="2"/>
  <c r="M7" i="2"/>
  <c r="M8" i="2"/>
  <c r="M9" i="2"/>
  <c r="M10" i="2"/>
  <c r="M11" i="2"/>
  <c r="M12" i="2"/>
  <c r="M13" i="2"/>
  <c r="M14" i="2"/>
  <c r="M15" i="2"/>
  <c r="M16" i="2"/>
  <c r="M17" i="2"/>
  <c r="M18" i="2"/>
  <c r="M19" i="2"/>
  <c r="M20" i="2"/>
  <c r="M6" i="2"/>
  <c r="L7" i="2"/>
  <c r="L8" i="2"/>
  <c r="L9" i="2"/>
  <c r="L10" i="2"/>
  <c r="L11" i="2"/>
  <c r="L12" i="2"/>
  <c r="L13" i="2"/>
  <c r="L14" i="2"/>
  <c r="L15" i="2"/>
  <c r="L16" i="2"/>
  <c r="L17" i="2"/>
  <c r="L18" i="2"/>
  <c r="L19" i="2"/>
  <c r="L20" i="2"/>
  <c r="L6" i="2"/>
  <c r="K7" i="2"/>
  <c r="K8" i="2"/>
  <c r="K9" i="2"/>
  <c r="K10" i="2"/>
  <c r="K11" i="2"/>
  <c r="K12" i="2"/>
  <c r="K13" i="2"/>
  <c r="K14" i="2"/>
  <c r="K15" i="2"/>
  <c r="K16" i="2"/>
  <c r="K17" i="2"/>
  <c r="K18" i="2"/>
  <c r="K19" i="2"/>
  <c r="K20" i="2"/>
  <c r="K6" i="2"/>
  <c r="J7" i="2"/>
  <c r="J8" i="2"/>
  <c r="J9" i="2"/>
  <c r="J10" i="2"/>
  <c r="J11" i="2"/>
  <c r="J12" i="2"/>
  <c r="J13" i="2"/>
  <c r="J14" i="2"/>
  <c r="J15" i="2"/>
  <c r="J16" i="2"/>
  <c r="J17" i="2"/>
  <c r="J18" i="2"/>
  <c r="J19" i="2"/>
  <c r="J20" i="2"/>
  <c r="J6" i="2"/>
  <c r="H7" i="2"/>
  <c r="H8" i="2"/>
  <c r="H9" i="2"/>
  <c r="H10" i="2"/>
  <c r="H11" i="2"/>
  <c r="H12" i="2"/>
  <c r="H13" i="2"/>
  <c r="H14" i="2"/>
  <c r="H15" i="2"/>
  <c r="H16" i="2"/>
  <c r="H17" i="2"/>
  <c r="H18" i="2"/>
  <c r="H19" i="2"/>
  <c r="H20" i="2"/>
  <c r="H6" i="2"/>
  <c r="E7" i="2"/>
  <c r="E8" i="2"/>
  <c r="E9" i="2"/>
  <c r="E10" i="2"/>
  <c r="E11" i="2"/>
  <c r="E12" i="2"/>
  <c r="E13" i="2"/>
  <c r="E14" i="2"/>
  <c r="E15" i="2"/>
  <c r="E16" i="2"/>
  <c r="E17" i="2"/>
  <c r="E18" i="2"/>
  <c r="E19" i="2"/>
  <c r="E20" i="2"/>
  <c r="E6" i="2"/>
  <c r="C7" i="2" l="1"/>
  <c r="C8" i="2"/>
  <c r="C9" i="2"/>
  <c r="C10" i="2"/>
  <c r="C11" i="2"/>
  <c r="C12" i="2"/>
  <c r="C13" i="2"/>
  <c r="C14" i="2"/>
  <c r="C15" i="2"/>
  <c r="C16" i="2"/>
  <c r="C17" i="2"/>
  <c r="C18" i="2"/>
  <c r="C19" i="2"/>
  <c r="C20" i="2"/>
  <c r="C6" i="2"/>
  <c r="O7" i="2" l="1"/>
  <c r="O8" i="2"/>
  <c r="O9" i="2"/>
  <c r="O10" i="2"/>
  <c r="O11" i="2"/>
  <c r="O12" i="2"/>
  <c r="O13" i="2"/>
  <c r="O14" i="2"/>
  <c r="O15" i="2"/>
  <c r="O16" i="2"/>
  <c r="O17" i="2"/>
  <c r="O18" i="2"/>
  <c r="O19" i="2"/>
  <c r="O20" i="2"/>
</calcChain>
</file>

<file path=xl/comments1.xml><?xml version="1.0" encoding="utf-8"?>
<comments xmlns="http://schemas.openxmlformats.org/spreadsheetml/2006/main">
  <authors>
    <author>Matthew Cegielski</author>
  </authors>
  <commentList>
    <comment ref="C5" authorId="0" shapeId="0">
      <text>
        <r>
          <rPr>
            <b/>
            <sz val="9"/>
            <color indexed="81"/>
            <rFont val="Tahoma"/>
            <family val="2"/>
          </rPr>
          <t>Matthew Cegielski:</t>
        </r>
        <r>
          <rPr>
            <sz val="9"/>
            <color indexed="81"/>
            <rFont val="Tahoma"/>
            <family val="2"/>
          </rPr>
          <t xml:space="preserve">
Names with * have Molecular Weight Correction.</t>
        </r>
      </text>
    </comment>
    <comment ref="E5" authorId="0" shapeId="0">
      <text>
        <r>
          <rPr>
            <b/>
            <sz val="9"/>
            <color indexed="81"/>
            <rFont val="Tahoma"/>
            <family val="2"/>
          </rPr>
          <t>Matthew Cegielski:</t>
        </r>
        <r>
          <rPr>
            <sz val="9"/>
            <color indexed="81"/>
            <rFont val="Tahoma"/>
            <family val="2"/>
          </rPr>
          <t xml:space="preserve">
Category definitions below in text box.  If chemical name block shows N/A it's unlisted.</t>
        </r>
      </text>
    </comment>
    <comment ref="H5" authorId="0" shapeId="0">
      <text>
        <r>
          <rPr>
            <b/>
            <sz val="9"/>
            <color indexed="81"/>
            <rFont val="Tahoma"/>
            <family val="2"/>
          </rPr>
          <t>Matthew Cegielski:</t>
        </r>
        <r>
          <rPr>
            <sz val="9"/>
            <color indexed="81"/>
            <rFont val="Tahoma"/>
            <family val="2"/>
          </rPr>
          <t xml:space="preserve">
Work In Progress</t>
        </r>
      </text>
    </comment>
    <comment ref="K5" authorId="0" shapeId="0">
      <text>
        <r>
          <rPr>
            <b/>
            <sz val="9"/>
            <color indexed="81"/>
            <rFont val="Tahoma"/>
            <family val="2"/>
          </rPr>
          <t>Matthew Cegielski:</t>
        </r>
        <r>
          <rPr>
            <sz val="9"/>
            <color indexed="81"/>
            <rFont val="Tahoma"/>
            <family val="2"/>
          </rPr>
          <t xml:space="preserve">
Solid at room temp PM 
VOC, Contains carbon and Volatile at room temp and not part of VOC exempt list in rule 1020. </t>
        </r>
      </text>
    </comment>
    <comment ref="M5" authorId="0" shapeId="0">
      <text>
        <r>
          <rPr>
            <b/>
            <sz val="9"/>
            <color indexed="81"/>
            <rFont val="Tahoma"/>
            <charset val="1"/>
          </rPr>
          <t>Matthew Cegielski:</t>
        </r>
        <r>
          <rPr>
            <sz val="9"/>
            <color indexed="81"/>
            <rFont val="Tahoma"/>
            <charset val="1"/>
          </rPr>
          <t xml:space="preserve">
REL Reference Exposure Levels Contable</t>
        </r>
      </text>
    </comment>
    <comment ref="B41" authorId="0" shapeId="0">
      <text>
        <r>
          <rPr>
            <b/>
            <sz val="9"/>
            <color indexed="81"/>
            <rFont val="Tahoma"/>
            <family val="2"/>
          </rPr>
          <t>Matthew Cegielski:</t>
        </r>
        <r>
          <rPr>
            <sz val="9"/>
            <color indexed="81"/>
            <rFont val="Tahoma"/>
            <family val="2"/>
          </rPr>
          <t xml:space="preserve">
Missing OEHHA?</t>
        </r>
      </text>
    </comment>
  </commentList>
</comments>
</file>

<file path=xl/comments2.xml><?xml version="1.0" encoding="utf-8"?>
<comments xmlns="http://schemas.openxmlformats.org/spreadsheetml/2006/main">
  <authors>
    <author>Matthew Cegielski</author>
    <author>localadmin</author>
  </authors>
  <commentList>
    <comment ref="C1" authorId="0" shapeId="0">
      <text>
        <r>
          <rPr>
            <b/>
            <sz val="9"/>
            <color indexed="81"/>
            <rFont val="Tahoma"/>
            <family val="2"/>
          </rPr>
          <t>Matthew Cegielski:</t>
        </r>
        <r>
          <rPr>
            <sz val="9"/>
            <color indexed="81"/>
            <rFont val="Tahoma"/>
            <family val="2"/>
          </rPr>
          <t xml:space="preserve">
Inhalation Cancer Unit Risk Factor</t>
        </r>
      </text>
    </comment>
    <comment ref="F1" authorId="0" shapeId="0">
      <text>
        <r>
          <rPr>
            <b/>
            <sz val="9"/>
            <color indexed="81"/>
            <rFont val="Tahoma"/>
            <family val="2"/>
          </rPr>
          <t>Matthew Cegielski:</t>
        </r>
        <r>
          <rPr>
            <sz val="9"/>
            <color indexed="81"/>
            <rFont val="Tahoma"/>
            <family val="2"/>
          </rPr>
          <t xml:space="preserve">
Toxic Air Contaminants or TACs with No Health Risk that must be reported for Toxics</t>
        </r>
      </text>
    </comment>
    <comment ref="I1" authorId="0" shapeId="0">
      <text>
        <r>
          <rPr>
            <b/>
            <sz val="10"/>
            <color indexed="81"/>
            <rFont val="Tahoma"/>
            <family val="2"/>
          </rPr>
          <t>Matthew Cegielski:</t>
        </r>
        <r>
          <rPr>
            <sz val="10"/>
            <color indexed="81"/>
            <rFont val="Tahoma"/>
            <family val="2"/>
          </rPr>
          <t xml:space="preserve">
67-68F Room Temp about 20 C</t>
        </r>
      </text>
    </comment>
    <comment ref="J1" authorId="0" shapeId="0">
      <text>
        <r>
          <rPr>
            <b/>
            <sz val="9"/>
            <color indexed="81"/>
            <rFont val="Tahoma"/>
            <charset val="1"/>
          </rPr>
          <t>Matthew Cegielski:</t>
        </r>
        <r>
          <rPr>
            <sz val="9"/>
            <color indexed="81"/>
            <rFont val="Tahoma"/>
            <charset val="1"/>
          </rPr>
          <t xml:space="preserve">
From CARB's Pollutant Table 221102 update 221209
Does not include new additions. Cells colored in blue the determination was made based on chemical references. Cells colored in blue the determination was made based on chemical references.</t>
        </r>
      </text>
    </comment>
    <comment ref="L1" authorId="0" shapeId="0">
      <text>
        <r>
          <rPr>
            <b/>
            <sz val="9"/>
            <color indexed="81"/>
            <rFont val="Tahoma"/>
            <family val="2"/>
          </rPr>
          <t>Matthew Cegielski:</t>
        </r>
        <r>
          <rPr>
            <sz val="9"/>
            <color indexed="81"/>
            <rFont val="Tahoma"/>
            <family val="2"/>
          </rPr>
          <t xml:space="preserve">
NON entry usually indicates decompostion or sublimination.</t>
        </r>
      </text>
    </comment>
    <comment ref="O1" authorId="0" shapeId="0">
      <text>
        <r>
          <rPr>
            <b/>
            <sz val="9"/>
            <color indexed="81"/>
            <rFont val="Tahoma"/>
            <family val="2"/>
          </rPr>
          <t>Matthew Cegielski:</t>
        </r>
        <r>
          <rPr>
            <sz val="9"/>
            <color indexed="81"/>
            <rFont val="Tahoma"/>
            <family val="2"/>
          </rPr>
          <t xml:space="preserve">
220930 New metal compounds in Health table update.</t>
        </r>
      </text>
    </comment>
    <comment ref="P1" authorId="0" shapeId="0">
      <text>
        <r>
          <rPr>
            <b/>
            <sz val="9"/>
            <color indexed="81"/>
            <rFont val="Tahoma"/>
            <family val="2"/>
          </rPr>
          <t>Matthew Cegielski:</t>
        </r>
        <r>
          <rPr>
            <sz val="9"/>
            <color indexed="81"/>
            <rFont val="Tahoma"/>
            <family val="2"/>
          </rPr>
          <t xml:space="preserve">
Consolidated Air Pollutants CARB/OEHHA list of all air pollutants with approved health values</t>
        </r>
      </text>
    </comment>
    <comment ref="Q1" authorId="0" shapeId="0">
      <text>
        <r>
          <rPr>
            <b/>
            <sz val="11"/>
            <color indexed="81"/>
            <rFont val="Tahoma"/>
            <family val="2"/>
          </rPr>
          <t xml:space="preserve">Matthew Cegielski:
250815 Four Isocyanates added
</t>
        </r>
        <r>
          <rPr>
            <sz val="11"/>
            <color indexed="81"/>
            <rFont val="Tahoma"/>
            <family val="2"/>
          </rPr>
          <t xml:space="preserve">250108 Cancer Value added to Isoprene
231009 Acute and Chronic RELS added to Trimethylbenzenes. 230914 Updated RELS for Cobalt compounds
</t>
        </r>
      </text>
    </comment>
    <comment ref="G2" authorId="0" shapeId="0">
      <text>
        <r>
          <rPr>
            <b/>
            <sz val="9"/>
            <color indexed="81"/>
            <rFont val="Tahoma"/>
            <family val="2"/>
          </rPr>
          <t>Matthew Cegielski:</t>
        </r>
        <r>
          <rPr>
            <sz val="9"/>
            <color indexed="81"/>
            <rFont val="Tahoma"/>
            <family val="2"/>
          </rPr>
          <t xml:space="preserve">
Compound Group</t>
        </r>
      </text>
    </comment>
    <comment ref="G3" authorId="0" shapeId="0">
      <text>
        <r>
          <rPr>
            <b/>
            <sz val="9"/>
            <color indexed="81"/>
            <rFont val="Tahoma"/>
            <family val="2"/>
          </rPr>
          <t>Matthew Cegielski:</t>
        </r>
        <r>
          <rPr>
            <sz val="9"/>
            <color indexed="81"/>
            <rFont val="Tahoma"/>
            <family val="2"/>
          </rPr>
          <t xml:space="preserve">
Compound Group</t>
        </r>
      </text>
    </comment>
    <comment ref="L3" authorId="0" shapeId="0">
      <text>
        <r>
          <rPr>
            <b/>
            <sz val="10"/>
            <color indexed="81"/>
            <rFont val="Tahoma"/>
            <family val="2"/>
          </rPr>
          <t>Matthew Cegielski:</t>
        </r>
        <r>
          <rPr>
            <sz val="10"/>
            <color indexed="81"/>
            <rFont val="Tahoma"/>
            <family val="2"/>
          </rPr>
          <t xml:space="preserve">
Decomposes</t>
        </r>
      </text>
    </comment>
    <comment ref="G4" authorId="0" shapeId="0">
      <text>
        <r>
          <rPr>
            <b/>
            <sz val="9"/>
            <color indexed="81"/>
            <rFont val="Tahoma"/>
            <family val="2"/>
          </rPr>
          <t>Matthew Cegielski:</t>
        </r>
        <r>
          <rPr>
            <sz val="9"/>
            <color indexed="81"/>
            <rFont val="Tahoma"/>
            <family val="2"/>
          </rPr>
          <t xml:space="preserve">
Compound Group</t>
        </r>
      </text>
    </comment>
    <comment ref="B5" authorId="0" shapeId="0">
      <text>
        <r>
          <rPr>
            <b/>
            <sz val="9"/>
            <color indexed="81"/>
            <rFont val="Tahoma"/>
            <family val="2"/>
          </rPr>
          <t>Matthew Cegielski:</t>
        </r>
        <r>
          <rPr>
            <sz val="9"/>
            <color indexed="81"/>
            <rFont val="Tahoma"/>
            <family val="2"/>
          </rPr>
          <t xml:space="preserve">
210811
Typo in HARP table with 8hr Chronic REL and pathways enabled on 1017. Corrected in the SHARP tool.</t>
        </r>
      </text>
    </comment>
    <comment ref="G5" authorId="0" shapeId="0">
      <text>
        <r>
          <rPr>
            <b/>
            <sz val="9"/>
            <color indexed="81"/>
            <rFont val="Tahoma"/>
            <family val="2"/>
          </rPr>
          <t>Matthew Cegielski:</t>
        </r>
        <r>
          <rPr>
            <sz val="9"/>
            <color indexed="81"/>
            <rFont val="Tahoma"/>
            <family val="2"/>
          </rPr>
          <t xml:space="preserve">
Compound Group</t>
        </r>
      </text>
    </comment>
    <comment ref="H5" authorId="0" shapeId="0">
      <text>
        <r>
          <rPr>
            <b/>
            <sz val="9"/>
            <color indexed="81"/>
            <rFont val="Tahoma"/>
            <family val="2"/>
          </rPr>
          <t>Matthew Cegielski:</t>
        </r>
        <r>
          <rPr>
            <sz val="9"/>
            <color indexed="81"/>
            <rFont val="Tahoma"/>
            <family val="2"/>
          </rPr>
          <t xml:space="preserve">
Health table pathways updated. </t>
        </r>
      </text>
    </comment>
    <comment ref="I5" authorId="0" shapeId="0">
      <text>
        <r>
          <rPr>
            <b/>
            <sz val="10"/>
            <color indexed="81"/>
            <rFont val="Tahoma"/>
            <family val="2"/>
          </rPr>
          <t>Matthew Cegielski:</t>
        </r>
        <r>
          <rPr>
            <sz val="10"/>
            <color indexed="81"/>
            <rFont val="Tahoma"/>
            <family val="2"/>
          </rPr>
          <t xml:space="preserve">
Sublimes</t>
        </r>
      </text>
    </comment>
    <comment ref="L5" authorId="0" shapeId="0">
      <text>
        <r>
          <rPr>
            <b/>
            <sz val="10"/>
            <color indexed="81"/>
            <rFont val="Tahoma"/>
            <family val="2"/>
          </rPr>
          <t>Matthew Cegielski:</t>
        </r>
        <r>
          <rPr>
            <sz val="10"/>
            <color indexed="81"/>
            <rFont val="Tahoma"/>
            <family val="2"/>
          </rPr>
          <t xml:space="preserve">
Sublimes</t>
        </r>
      </text>
    </comment>
    <comment ref="G6" authorId="0" shapeId="0">
      <text>
        <r>
          <rPr>
            <b/>
            <sz val="9"/>
            <color indexed="81"/>
            <rFont val="Tahoma"/>
            <family val="2"/>
          </rPr>
          <t>Matthew Cegielski:</t>
        </r>
        <r>
          <rPr>
            <sz val="9"/>
            <color indexed="81"/>
            <rFont val="Tahoma"/>
            <family val="2"/>
          </rPr>
          <t xml:space="preserve">
Compound Group</t>
        </r>
      </text>
    </comment>
    <comment ref="H6" authorId="0" shapeId="0">
      <text>
        <r>
          <rPr>
            <b/>
            <sz val="9"/>
            <color indexed="81"/>
            <rFont val="Tahoma"/>
            <family val="2"/>
          </rPr>
          <t>Matthew Cegielski:</t>
        </r>
        <r>
          <rPr>
            <sz val="9"/>
            <color indexed="81"/>
            <rFont val="Tahoma"/>
            <family val="2"/>
          </rPr>
          <t xml:space="preserve">
Health table pathways updated. </t>
        </r>
      </text>
    </comment>
    <comment ref="I6" authorId="0" shapeId="0">
      <text>
        <r>
          <rPr>
            <b/>
            <sz val="10"/>
            <color indexed="81"/>
            <rFont val="Tahoma"/>
            <family val="2"/>
          </rPr>
          <t>Matthew Cegielski:</t>
        </r>
        <r>
          <rPr>
            <sz val="10"/>
            <color indexed="81"/>
            <rFont val="Tahoma"/>
            <family val="2"/>
          </rPr>
          <t xml:space="preserve">
Sublimes</t>
        </r>
      </text>
    </comment>
    <comment ref="L6" authorId="0" shapeId="0">
      <text>
        <r>
          <rPr>
            <b/>
            <sz val="10"/>
            <color indexed="81"/>
            <rFont val="Tahoma"/>
            <family val="2"/>
          </rPr>
          <t>Matthew Cegielski:</t>
        </r>
        <r>
          <rPr>
            <sz val="10"/>
            <color indexed="81"/>
            <rFont val="Tahoma"/>
            <family val="2"/>
          </rPr>
          <t xml:space="preserve">
Sublimes</t>
        </r>
      </text>
    </comment>
    <comment ref="G7" authorId="0" shapeId="0">
      <text>
        <r>
          <rPr>
            <b/>
            <sz val="9"/>
            <color indexed="81"/>
            <rFont val="Tahoma"/>
            <family val="2"/>
          </rPr>
          <t>Matthew Cegielski:</t>
        </r>
        <r>
          <rPr>
            <sz val="9"/>
            <color indexed="81"/>
            <rFont val="Tahoma"/>
            <family val="2"/>
          </rPr>
          <t xml:space="preserve">
Compound Group</t>
        </r>
      </text>
    </comment>
    <comment ref="G8" authorId="0" shapeId="0">
      <text>
        <r>
          <rPr>
            <b/>
            <sz val="9"/>
            <color indexed="81"/>
            <rFont val="Tahoma"/>
            <family val="2"/>
          </rPr>
          <t>Matthew Cegielski:</t>
        </r>
        <r>
          <rPr>
            <sz val="9"/>
            <color indexed="81"/>
            <rFont val="Tahoma"/>
            <family val="2"/>
          </rPr>
          <t xml:space="preserve">
Compound Group</t>
        </r>
      </text>
    </comment>
    <comment ref="J8" authorId="0" shapeId="0">
      <text>
        <r>
          <rPr>
            <b/>
            <sz val="9"/>
            <color indexed="81"/>
            <rFont val="Tahoma"/>
            <charset val="1"/>
          </rPr>
          <t>Matthew Cegielski:</t>
        </r>
        <r>
          <rPr>
            <sz val="9"/>
            <color indexed="81"/>
            <rFont val="Tahoma"/>
            <charset val="1"/>
          </rPr>
          <t xml:space="preserve">
Category</t>
        </r>
      </text>
    </comment>
    <comment ref="G9" authorId="0" shapeId="0">
      <text>
        <r>
          <rPr>
            <b/>
            <sz val="9"/>
            <color indexed="81"/>
            <rFont val="Tahoma"/>
            <family val="2"/>
          </rPr>
          <t>Matthew Cegielski:</t>
        </r>
        <r>
          <rPr>
            <sz val="9"/>
            <color indexed="81"/>
            <rFont val="Tahoma"/>
            <family val="2"/>
          </rPr>
          <t xml:space="preserve">
Compound Group</t>
        </r>
      </text>
    </comment>
    <comment ref="J9" authorId="0" shapeId="0">
      <text>
        <r>
          <rPr>
            <b/>
            <sz val="9"/>
            <color indexed="81"/>
            <rFont val="Tahoma"/>
            <charset val="1"/>
          </rPr>
          <t>Matthew Cegielski:</t>
        </r>
        <r>
          <rPr>
            <sz val="9"/>
            <color indexed="81"/>
            <rFont val="Tahoma"/>
            <charset val="1"/>
          </rPr>
          <t xml:space="preserve">
Category</t>
        </r>
      </text>
    </comment>
    <comment ref="G10" authorId="0" shapeId="0">
      <text>
        <r>
          <rPr>
            <b/>
            <sz val="9"/>
            <color indexed="81"/>
            <rFont val="Tahoma"/>
            <family val="2"/>
          </rPr>
          <t>Matthew Cegielski:</t>
        </r>
        <r>
          <rPr>
            <sz val="9"/>
            <color indexed="81"/>
            <rFont val="Tahoma"/>
            <family val="2"/>
          </rPr>
          <t xml:space="preserve">
Compound Group</t>
        </r>
      </text>
    </comment>
    <comment ref="B11" authorId="0" shapeId="0">
      <text>
        <r>
          <rPr>
            <b/>
            <sz val="9"/>
            <color indexed="81"/>
            <rFont val="Tahoma"/>
            <family val="2"/>
          </rPr>
          <t>Matthew Cegielski:</t>
        </r>
        <r>
          <rPr>
            <sz val="9"/>
            <color indexed="81"/>
            <rFont val="Tahoma"/>
            <family val="2"/>
          </rPr>
          <t xml:space="preserve">
Black carbon is a chemical group representing the fluffy soot from combustion.</t>
        </r>
      </text>
    </comment>
    <comment ref="G11" authorId="0" shapeId="0">
      <text>
        <r>
          <rPr>
            <b/>
            <sz val="9"/>
            <color indexed="81"/>
            <rFont val="Tahoma"/>
            <family val="2"/>
          </rPr>
          <t>Matthew Cegielski:</t>
        </r>
        <r>
          <rPr>
            <sz val="9"/>
            <color indexed="81"/>
            <rFont val="Tahoma"/>
            <family val="2"/>
          </rPr>
          <t xml:space="preserve">
Compound Group</t>
        </r>
      </text>
    </comment>
    <comment ref="J11" authorId="0" shapeId="0">
      <text>
        <r>
          <rPr>
            <b/>
            <sz val="10"/>
            <color indexed="81"/>
            <rFont val="Tahoma"/>
            <family val="2"/>
          </rPr>
          <t>Matthew Cegielski:</t>
        </r>
        <r>
          <rPr>
            <sz val="10"/>
            <color indexed="81"/>
            <rFont val="Tahoma"/>
            <family val="2"/>
          </rPr>
          <t xml:space="preserve">
Sublimates Solid at room temp</t>
        </r>
      </text>
    </comment>
    <comment ref="G12" authorId="0" shapeId="0">
      <text>
        <r>
          <rPr>
            <b/>
            <sz val="9"/>
            <color indexed="81"/>
            <rFont val="Tahoma"/>
            <family val="2"/>
          </rPr>
          <t>Matthew Cegielski:</t>
        </r>
        <r>
          <rPr>
            <sz val="9"/>
            <color indexed="81"/>
            <rFont val="Tahoma"/>
            <family val="2"/>
          </rPr>
          <t xml:space="preserve">
Compound Group</t>
        </r>
      </text>
    </comment>
    <comment ref="I12" authorId="0" shapeId="0">
      <text>
        <r>
          <rPr>
            <b/>
            <sz val="9"/>
            <color indexed="81"/>
            <rFont val="Tahoma"/>
            <family val="2"/>
          </rPr>
          <t>Matthew Cegielski:</t>
        </r>
        <r>
          <rPr>
            <sz val="9"/>
            <color indexed="81"/>
            <rFont val="Tahoma"/>
            <family val="2"/>
          </rPr>
          <t xml:space="preserve">
Chemically decomposes and smokes at higher temperatures</t>
        </r>
      </text>
    </comment>
    <comment ref="G13" authorId="0" shapeId="0">
      <text>
        <r>
          <rPr>
            <b/>
            <sz val="9"/>
            <color indexed="81"/>
            <rFont val="Tahoma"/>
            <family val="2"/>
          </rPr>
          <t>Matthew Cegielski:</t>
        </r>
        <r>
          <rPr>
            <sz val="9"/>
            <color indexed="81"/>
            <rFont val="Tahoma"/>
            <family val="2"/>
          </rPr>
          <t xml:space="preserve">
Compound Group</t>
        </r>
      </text>
    </comment>
    <comment ref="I13" authorId="0" shapeId="0">
      <text>
        <r>
          <rPr>
            <b/>
            <sz val="9"/>
            <color indexed="81"/>
            <rFont val="Tahoma"/>
            <family val="2"/>
          </rPr>
          <t>Matthew Cegielski:</t>
        </r>
        <r>
          <rPr>
            <sz val="9"/>
            <color indexed="81"/>
            <rFont val="Tahoma"/>
            <family val="2"/>
          </rPr>
          <t xml:space="preserve">
Compound Group</t>
        </r>
      </text>
    </comment>
    <comment ref="G14" authorId="0" shapeId="0">
      <text>
        <r>
          <rPr>
            <b/>
            <sz val="9"/>
            <color indexed="81"/>
            <rFont val="Tahoma"/>
            <family val="2"/>
          </rPr>
          <t>Matthew Cegielski:</t>
        </r>
        <r>
          <rPr>
            <sz val="9"/>
            <color indexed="81"/>
            <rFont val="Tahoma"/>
            <family val="2"/>
          </rPr>
          <t xml:space="preserve">
Compound Group</t>
        </r>
      </text>
    </comment>
    <comment ref="I14" authorId="0" shapeId="0">
      <text>
        <r>
          <rPr>
            <b/>
            <sz val="9"/>
            <color indexed="81"/>
            <rFont val="Tahoma"/>
            <family val="2"/>
          </rPr>
          <t>Matthew Cegielski:</t>
        </r>
        <r>
          <rPr>
            <sz val="9"/>
            <color indexed="81"/>
            <rFont val="Tahoma"/>
            <family val="2"/>
          </rPr>
          <t xml:space="preserve">
Compound Group</t>
        </r>
      </text>
    </comment>
    <comment ref="L14" authorId="0" shapeId="0">
      <text>
        <r>
          <rPr>
            <b/>
            <sz val="9"/>
            <color indexed="81"/>
            <rFont val="Tahoma"/>
            <family val="2"/>
          </rPr>
          <t>Matthew Cegielski:</t>
        </r>
        <r>
          <rPr>
            <sz val="9"/>
            <color indexed="81"/>
            <rFont val="Tahoma"/>
            <family val="2"/>
          </rPr>
          <t xml:space="preserve">
Compound Group</t>
        </r>
      </text>
    </comment>
    <comment ref="G15" authorId="0" shapeId="0">
      <text>
        <r>
          <rPr>
            <b/>
            <sz val="9"/>
            <color indexed="81"/>
            <rFont val="Tahoma"/>
            <family val="2"/>
          </rPr>
          <t>Matthew Cegielski:</t>
        </r>
        <r>
          <rPr>
            <sz val="9"/>
            <color indexed="81"/>
            <rFont val="Tahoma"/>
            <family val="2"/>
          </rPr>
          <t xml:space="preserve">
Compound Group</t>
        </r>
      </text>
    </comment>
    <comment ref="G16" authorId="0" shapeId="0">
      <text>
        <r>
          <rPr>
            <b/>
            <sz val="9"/>
            <color indexed="81"/>
            <rFont val="Tahoma"/>
            <family val="2"/>
          </rPr>
          <t>Matthew Cegielski:</t>
        </r>
        <r>
          <rPr>
            <sz val="9"/>
            <color indexed="81"/>
            <rFont val="Tahoma"/>
            <family val="2"/>
          </rPr>
          <t xml:space="preserve">
Compound Group</t>
        </r>
      </text>
    </comment>
    <comment ref="I16" authorId="0" shapeId="0">
      <text>
        <r>
          <rPr>
            <b/>
            <sz val="9"/>
            <color indexed="81"/>
            <rFont val="Tahoma"/>
            <family val="2"/>
          </rPr>
          <t>Matthew Cegielski:</t>
        </r>
        <r>
          <rPr>
            <sz val="9"/>
            <color indexed="81"/>
            <rFont val="Tahoma"/>
            <family val="2"/>
          </rPr>
          <t xml:space="preserve">
Compound Group</t>
        </r>
      </text>
    </comment>
    <comment ref="L16" authorId="0" shapeId="0">
      <text>
        <r>
          <rPr>
            <b/>
            <sz val="9"/>
            <color indexed="81"/>
            <rFont val="Tahoma"/>
            <family val="2"/>
          </rPr>
          <t>Matthew Cegielski:</t>
        </r>
        <r>
          <rPr>
            <sz val="9"/>
            <color indexed="81"/>
            <rFont val="Tahoma"/>
            <family val="2"/>
          </rPr>
          <t xml:space="preserve">
Compound Group</t>
        </r>
      </text>
    </comment>
    <comment ref="G17" authorId="0" shapeId="0">
      <text>
        <r>
          <rPr>
            <b/>
            <sz val="9"/>
            <color indexed="81"/>
            <rFont val="Tahoma"/>
            <family val="2"/>
          </rPr>
          <t>Matthew Cegielski:</t>
        </r>
        <r>
          <rPr>
            <sz val="9"/>
            <color indexed="81"/>
            <rFont val="Tahoma"/>
            <family val="2"/>
          </rPr>
          <t xml:space="preserve">
Compound Group</t>
        </r>
      </text>
    </comment>
    <comment ref="I17" authorId="0" shapeId="0">
      <text>
        <r>
          <rPr>
            <b/>
            <sz val="9"/>
            <color indexed="81"/>
            <rFont val="Tahoma"/>
            <family val="2"/>
          </rPr>
          <t>Matthew Cegielski:</t>
        </r>
        <r>
          <rPr>
            <sz val="9"/>
            <color indexed="81"/>
            <rFont val="Tahoma"/>
            <family val="2"/>
          </rPr>
          <t xml:space="preserve">
Compound Group</t>
        </r>
      </text>
    </comment>
    <comment ref="J17" authorId="0" shapeId="0">
      <text>
        <r>
          <rPr>
            <b/>
            <sz val="9"/>
            <color indexed="81"/>
            <rFont val="Tahoma"/>
            <charset val="1"/>
          </rPr>
          <t>Matthew Cegielski:</t>
        </r>
        <r>
          <rPr>
            <sz val="9"/>
            <color indexed="81"/>
            <rFont val="Tahoma"/>
            <charset val="1"/>
          </rPr>
          <t xml:space="preserve">
Category</t>
        </r>
      </text>
    </comment>
    <comment ref="L17" authorId="0" shapeId="0">
      <text>
        <r>
          <rPr>
            <b/>
            <sz val="9"/>
            <color indexed="81"/>
            <rFont val="Tahoma"/>
            <family val="2"/>
          </rPr>
          <t>Matthew Cegielski:</t>
        </r>
        <r>
          <rPr>
            <sz val="9"/>
            <color indexed="81"/>
            <rFont val="Tahoma"/>
            <family val="2"/>
          </rPr>
          <t xml:space="preserve">
Compound Group</t>
        </r>
      </text>
    </comment>
    <comment ref="A18" authorId="0" shapeId="0">
      <text>
        <r>
          <rPr>
            <b/>
            <sz val="10"/>
            <color indexed="81"/>
            <rFont val="Tahoma"/>
            <family val="2"/>
          </rPr>
          <t>Matthew Cegielski:</t>
        </r>
        <r>
          <rPr>
            <sz val="10"/>
            <color indexed="81"/>
            <rFont val="Tahoma"/>
            <family val="2"/>
          </rPr>
          <t xml:space="preserve">
171006 Added to table </t>
        </r>
      </text>
    </comment>
    <comment ref="F18" authorId="0" shapeId="0">
      <text>
        <r>
          <rPr>
            <b/>
            <sz val="10"/>
            <color indexed="81"/>
            <rFont val="Tahoma"/>
            <family val="2"/>
          </rPr>
          <t>Matthew Cegielski:</t>
        </r>
        <r>
          <rPr>
            <sz val="10"/>
            <color indexed="81"/>
            <rFont val="Tahoma"/>
            <family val="2"/>
          </rPr>
          <t xml:space="preserve">
CAT 5 Not Known to be emitted in CA</t>
        </r>
      </text>
    </comment>
    <comment ref="G18" authorId="0" shapeId="0">
      <text>
        <r>
          <rPr>
            <b/>
            <sz val="9"/>
            <color indexed="81"/>
            <rFont val="Tahoma"/>
            <family val="2"/>
          </rPr>
          <t>Matthew Cegielski:</t>
        </r>
        <r>
          <rPr>
            <sz val="9"/>
            <color indexed="81"/>
            <rFont val="Tahoma"/>
            <family val="2"/>
          </rPr>
          <t xml:space="preserve">
Compound Group</t>
        </r>
      </text>
    </comment>
    <comment ref="I18" authorId="0" shapeId="0">
      <text>
        <r>
          <rPr>
            <b/>
            <sz val="9"/>
            <color indexed="81"/>
            <rFont val="Tahoma"/>
            <family val="2"/>
          </rPr>
          <t>Matthew Cegielski:</t>
        </r>
        <r>
          <rPr>
            <sz val="9"/>
            <color indexed="81"/>
            <rFont val="Tahoma"/>
            <family val="2"/>
          </rPr>
          <t xml:space="preserve">
Compound Group</t>
        </r>
      </text>
    </comment>
    <comment ref="J18" authorId="0" shapeId="0">
      <text>
        <r>
          <rPr>
            <b/>
            <sz val="9"/>
            <color indexed="81"/>
            <rFont val="Tahoma"/>
            <charset val="1"/>
          </rPr>
          <t>Matthew Cegielski:</t>
        </r>
        <r>
          <rPr>
            <sz val="9"/>
            <color indexed="81"/>
            <rFont val="Tahoma"/>
            <charset val="1"/>
          </rPr>
          <t xml:space="preserve">
Category</t>
        </r>
      </text>
    </comment>
    <comment ref="L18" authorId="0" shapeId="0">
      <text>
        <r>
          <rPr>
            <b/>
            <sz val="9"/>
            <color indexed="81"/>
            <rFont val="Tahoma"/>
            <family val="2"/>
          </rPr>
          <t>Matthew Cegielski:</t>
        </r>
        <r>
          <rPr>
            <sz val="9"/>
            <color indexed="81"/>
            <rFont val="Tahoma"/>
            <family val="2"/>
          </rPr>
          <t xml:space="preserve">
Compound Group</t>
        </r>
      </text>
    </comment>
    <comment ref="G19" authorId="0" shapeId="0">
      <text>
        <r>
          <rPr>
            <b/>
            <sz val="9"/>
            <color indexed="81"/>
            <rFont val="Tahoma"/>
            <family val="2"/>
          </rPr>
          <t>Matthew Cegielski:</t>
        </r>
        <r>
          <rPr>
            <sz val="9"/>
            <color indexed="81"/>
            <rFont val="Tahoma"/>
            <family val="2"/>
          </rPr>
          <t xml:space="preserve">
Compound Group</t>
        </r>
      </text>
    </comment>
    <comment ref="I19" authorId="0" shapeId="0">
      <text>
        <r>
          <rPr>
            <b/>
            <sz val="9"/>
            <color indexed="81"/>
            <rFont val="Tahoma"/>
            <family val="2"/>
          </rPr>
          <t>Matthew Cegielski:</t>
        </r>
        <r>
          <rPr>
            <sz val="9"/>
            <color indexed="81"/>
            <rFont val="Tahoma"/>
            <family val="2"/>
          </rPr>
          <t xml:space="preserve">
Compound Group</t>
        </r>
      </text>
    </comment>
    <comment ref="J19" authorId="0" shapeId="0">
      <text>
        <r>
          <rPr>
            <b/>
            <sz val="9"/>
            <color indexed="81"/>
            <rFont val="Tahoma"/>
            <charset val="1"/>
          </rPr>
          <t>Matthew Cegielski:</t>
        </r>
        <r>
          <rPr>
            <sz val="9"/>
            <color indexed="81"/>
            <rFont val="Tahoma"/>
            <charset val="1"/>
          </rPr>
          <t xml:space="preserve">
Category</t>
        </r>
      </text>
    </comment>
    <comment ref="L19" authorId="0" shapeId="0">
      <text>
        <r>
          <rPr>
            <b/>
            <sz val="9"/>
            <color indexed="81"/>
            <rFont val="Tahoma"/>
            <family val="2"/>
          </rPr>
          <t>Matthew Cegielski:</t>
        </r>
        <r>
          <rPr>
            <sz val="9"/>
            <color indexed="81"/>
            <rFont val="Tahoma"/>
            <family val="2"/>
          </rPr>
          <t xml:space="preserve">
Compound Group</t>
        </r>
      </text>
    </comment>
    <comment ref="G20" authorId="0" shapeId="0">
      <text>
        <r>
          <rPr>
            <b/>
            <sz val="9"/>
            <color indexed="81"/>
            <rFont val="Tahoma"/>
            <family val="2"/>
          </rPr>
          <t>Matthew Cegielski:</t>
        </r>
        <r>
          <rPr>
            <sz val="9"/>
            <color indexed="81"/>
            <rFont val="Tahoma"/>
            <family val="2"/>
          </rPr>
          <t xml:space="preserve">
Compound Group</t>
        </r>
      </text>
    </comment>
    <comment ref="J20" authorId="0" shapeId="0">
      <text>
        <r>
          <rPr>
            <b/>
            <sz val="9"/>
            <color indexed="81"/>
            <rFont val="Tahoma"/>
            <charset val="1"/>
          </rPr>
          <t>Matthew Cegielski:</t>
        </r>
        <r>
          <rPr>
            <sz val="9"/>
            <color indexed="81"/>
            <rFont val="Tahoma"/>
            <charset val="1"/>
          </rPr>
          <t xml:space="preserve">
Category</t>
        </r>
      </text>
    </comment>
    <comment ref="G21" authorId="0" shapeId="0">
      <text>
        <r>
          <rPr>
            <b/>
            <sz val="9"/>
            <color indexed="81"/>
            <rFont val="Tahoma"/>
            <family val="2"/>
          </rPr>
          <t>Matthew Cegielski:</t>
        </r>
        <r>
          <rPr>
            <sz val="9"/>
            <color indexed="81"/>
            <rFont val="Tahoma"/>
            <family val="2"/>
          </rPr>
          <t xml:space="preserve">
Compound Group</t>
        </r>
      </text>
    </comment>
    <comment ref="I21" authorId="0" shapeId="0">
      <text>
        <r>
          <rPr>
            <b/>
            <sz val="9"/>
            <color indexed="81"/>
            <rFont val="Tahoma"/>
            <family val="2"/>
          </rPr>
          <t>Matthew Cegielski:</t>
        </r>
        <r>
          <rPr>
            <sz val="9"/>
            <color indexed="81"/>
            <rFont val="Tahoma"/>
            <family val="2"/>
          </rPr>
          <t xml:space="preserve">
Compound Group</t>
        </r>
      </text>
    </comment>
    <comment ref="J21" authorId="0" shapeId="0">
      <text>
        <r>
          <rPr>
            <b/>
            <sz val="9"/>
            <color indexed="81"/>
            <rFont val="Tahoma"/>
            <charset val="1"/>
          </rPr>
          <t>Matthew Cegielski:</t>
        </r>
        <r>
          <rPr>
            <sz val="9"/>
            <color indexed="81"/>
            <rFont val="Tahoma"/>
            <charset val="1"/>
          </rPr>
          <t xml:space="preserve">
Category</t>
        </r>
      </text>
    </comment>
    <comment ref="L21" authorId="0" shapeId="0">
      <text>
        <r>
          <rPr>
            <b/>
            <sz val="9"/>
            <color indexed="81"/>
            <rFont val="Tahoma"/>
            <family val="2"/>
          </rPr>
          <t>Matthew Cegielski:</t>
        </r>
        <r>
          <rPr>
            <sz val="9"/>
            <color indexed="81"/>
            <rFont val="Tahoma"/>
            <family val="2"/>
          </rPr>
          <t xml:space="preserve">
Compound Group</t>
        </r>
      </text>
    </comment>
    <comment ref="G22" authorId="0" shapeId="0">
      <text>
        <r>
          <rPr>
            <b/>
            <sz val="9"/>
            <color indexed="81"/>
            <rFont val="Tahoma"/>
            <family val="2"/>
          </rPr>
          <t>Matthew Cegielski:</t>
        </r>
        <r>
          <rPr>
            <sz val="9"/>
            <color indexed="81"/>
            <rFont val="Tahoma"/>
            <family val="2"/>
          </rPr>
          <t xml:space="preserve">
Compound Group</t>
        </r>
      </text>
    </comment>
    <comment ref="I22" authorId="0" shapeId="0">
      <text>
        <r>
          <rPr>
            <b/>
            <sz val="9"/>
            <color indexed="81"/>
            <rFont val="Tahoma"/>
            <family val="2"/>
          </rPr>
          <t>Matthew Cegielski:</t>
        </r>
        <r>
          <rPr>
            <sz val="9"/>
            <color indexed="81"/>
            <rFont val="Tahoma"/>
            <family val="2"/>
          </rPr>
          <t xml:space="preserve">
Compound Group</t>
        </r>
      </text>
    </comment>
    <comment ref="J22" authorId="0" shapeId="0">
      <text>
        <r>
          <rPr>
            <b/>
            <sz val="9"/>
            <color indexed="81"/>
            <rFont val="Tahoma"/>
            <charset val="1"/>
          </rPr>
          <t>Matthew Cegielski:</t>
        </r>
        <r>
          <rPr>
            <sz val="9"/>
            <color indexed="81"/>
            <rFont val="Tahoma"/>
            <charset val="1"/>
          </rPr>
          <t xml:space="preserve">
Category</t>
        </r>
      </text>
    </comment>
    <comment ref="L22" authorId="0" shapeId="0">
      <text>
        <r>
          <rPr>
            <b/>
            <sz val="9"/>
            <color indexed="81"/>
            <rFont val="Tahoma"/>
            <family val="2"/>
          </rPr>
          <t>Matthew Cegielski:</t>
        </r>
        <r>
          <rPr>
            <sz val="9"/>
            <color indexed="81"/>
            <rFont val="Tahoma"/>
            <family val="2"/>
          </rPr>
          <t xml:space="preserve">
Compound Group</t>
        </r>
      </text>
    </comment>
    <comment ref="G23" authorId="0" shapeId="0">
      <text>
        <r>
          <rPr>
            <b/>
            <sz val="9"/>
            <color indexed="81"/>
            <rFont val="Tahoma"/>
            <family val="2"/>
          </rPr>
          <t>Matthew Cegielski:</t>
        </r>
        <r>
          <rPr>
            <sz val="9"/>
            <color indexed="81"/>
            <rFont val="Tahoma"/>
            <family val="2"/>
          </rPr>
          <t xml:space="preserve">
Compound Group</t>
        </r>
      </text>
    </comment>
    <comment ref="I23" authorId="0" shapeId="0">
      <text>
        <r>
          <rPr>
            <b/>
            <sz val="9"/>
            <color indexed="81"/>
            <rFont val="Tahoma"/>
            <family val="2"/>
          </rPr>
          <t>Matthew Cegielski:</t>
        </r>
        <r>
          <rPr>
            <sz val="9"/>
            <color indexed="81"/>
            <rFont val="Tahoma"/>
            <family val="2"/>
          </rPr>
          <t xml:space="preserve">
Compound Group</t>
        </r>
      </text>
    </comment>
    <comment ref="L23" authorId="0" shapeId="0">
      <text>
        <r>
          <rPr>
            <b/>
            <sz val="9"/>
            <color indexed="81"/>
            <rFont val="Tahoma"/>
            <family val="2"/>
          </rPr>
          <t>Matthew Cegielski:</t>
        </r>
        <r>
          <rPr>
            <sz val="9"/>
            <color indexed="81"/>
            <rFont val="Tahoma"/>
            <family val="2"/>
          </rPr>
          <t xml:space="preserve">
Compound Group</t>
        </r>
      </text>
    </comment>
    <comment ref="G24" authorId="0" shapeId="0">
      <text>
        <r>
          <rPr>
            <b/>
            <sz val="9"/>
            <color indexed="81"/>
            <rFont val="Tahoma"/>
            <family val="2"/>
          </rPr>
          <t>Matthew Cegielski:</t>
        </r>
        <r>
          <rPr>
            <sz val="9"/>
            <color indexed="81"/>
            <rFont val="Tahoma"/>
            <family val="2"/>
          </rPr>
          <t xml:space="preserve">
Compound Group</t>
        </r>
      </text>
    </comment>
    <comment ref="I24" authorId="0" shapeId="0">
      <text>
        <r>
          <rPr>
            <b/>
            <sz val="9"/>
            <color indexed="81"/>
            <rFont val="Tahoma"/>
            <family val="2"/>
          </rPr>
          <t>Matthew Cegielski:</t>
        </r>
        <r>
          <rPr>
            <sz val="9"/>
            <color indexed="81"/>
            <rFont val="Tahoma"/>
            <family val="2"/>
          </rPr>
          <t xml:space="preserve">
Compound Group</t>
        </r>
      </text>
    </comment>
    <comment ref="J24" authorId="0" shapeId="0">
      <text>
        <r>
          <rPr>
            <b/>
            <sz val="9"/>
            <color indexed="81"/>
            <rFont val="Tahoma"/>
            <charset val="1"/>
          </rPr>
          <t>Matthew Cegielski:</t>
        </r>
        <r>
          <rPr>
            <sz val="9"/>
            <color indexed="81"/>
            <rFont val="Tahoma"/>
            <charset val="1"/>
          </rPr>
          <t xml:space="preserve">
Based on chemical references.</t>
        </r>
      </text>
    </comment>
    <comment ref="L24" authorId="0" shapeId="0">
      <text>
        <r>
          <rPr>
            <b/>
            <sz val="9"/>
            <color indexed="81"/>
            <rFont val="Tahoma"/>
            <family val="2"/>
          </rPr>
          <t>Matthew Cegielski:</t>
        </r>
        <r>
          <rPr>
            <sz val="9"/>
            <color indexed="81"/>
            <rFont val="Tahoma"/>
            <family val="2"/>
          </rPr>
          <t xml:space="preserve">
Compound Group</t>
        </r>
      </text>
    </comment>
    <comment ref="G25" authorId="0" shapeId="0">
      <text>
        <r>
          <rPr>
            <b/>
            <sz val="9"/>
            <color indexed="81"/>
            <rFont val="Tahoma"/>
            <family val="2"/>
          </rPr>
          <t>Matthew Cegielski:</t>
        </r>
        <r>
          <rPr>
            <sz val="9"/>
            <color indexed="81"/>
            <rFont val="Tahoma"/>
            <family val="2"/>
          </rPr>
          <t xml:space="preserve">
Compound Group</t>
        </r>
      </text>
    </comment>
    <comment ref="I25" authorId="0" shapeId="0">
      <text>
        <r>
          <rPr>
            <b/>
            <sz val="9"/>
            <color indexed="81"/>
            <rFont val="Tahoma"/>
            <family val="2"/>
          </rPr>
          <t>Matthew Cegielski:</t>
        </r>
        <r>
          <rPr>
            <sz val="9"/>
            <color indexed="81"/>
            <rFont val="Tahoma"/>
            <family val="2"/>
          </rPr>
          <t xml:space="preserve">
Compound Group</t>
        </r>
      </text>
    </comment>
    <comment ref="J25" authorId="0" shapeId="0">
      <text>
        <r>
          <rPr>
            <b/>
            <sz val="9"/>
            <color indexed="81"/>
            <rFont val="Tahoma"/>
            <charset val="1"/>
          </rPr>
          <t>Matthew Cegielski:</t>
        </r>
        <r>
          <rPr>
            <sz val="9"/>
            <color indexed="81"/>
            <rFont val="Tahoma"/>
            <charset val="1"/>
          </rPr>
          <t xml:space="preserve">
Based on chemical references.</t>
        </r>
      </text>
    </comment>
    <comment ref="L25" authorId="0" shapeId="0">
      <text>
        <r>
          <rPr>
            <b/>
            <sz val="9"/>
            <color indexed="81"/>
            <rFont val="Tahoma"/>
            <family val="2"/>
          </rPr>
          <t>Matthew Cegielski:</t>
        </r>
        <r>
          <rPr>
            <sz val="9"/>
            <color indexed="81"/>
            <rFont val="Tahoma"/>
            <family val="2"/>
          </rPr>
          <t xml:space="preserve">
Compound Group</t>
        </r>
      </text>
    </comment>
    <comment ref="G26" authorId="0" shapeId="0">
      <text>
        <r>
          <rPr>
            <b/>
            <sz val="9"/>
            <color indexed="81"/>
            <rFont val="Tahoma"/>
            <family val="2"/>
          </rPr>
          <t>Matthew Cegielski:</t>
        </r>
        <r>
          <rPr>
            <sz val="9"/>
            <color indexed="81"/>
            <rFont val="Tahoma"/>
            <family val="2"/>
          </rPr>
          <t xml:space="preserve">
Compound Group</t>
        </r>
      </text>
    </comment>
    <comment ref="I26" authorId="0" shapeId="0">
      <text>
        <r>
          <rPr>
            <b/>
            <sz val="9"/>
            <color indexed="81"/>
            <rFont val="Tahoma"/>
            <family val="2"/>
          </rPr>
          <t>Matthew Cegielski:</t>
        </r>
        <r>
          <rPr>
            <sz val="9"/>
            <color indexed="81"/>
            <rFont val="Tahoma"/>
            <family val="2"/>
          </rPr>
          <t xml:space="preserve">
Compound Group</t>
        </r>
      </text>
    </comment>
    <comment ref="J26" authorId="0" shapeId="0">
      <text>
        <r>
          <rPr>
            <b/>
            <sz val="9"/>
            <color indexed="81"/>
            <rFont val="Tahoma"/>
            <charset val="1"/>
          </rPr>
          <t>Matthew Cegielski:</t>
        </r>
        <r>
          <rPr>
            <sz val="9"/>
            <color indexed="81"/>
            <rFont val="Tahoma"/>
            <charset val="1"/>
          </rPr>
          <t xml:space="preserve">
Based on chemical references.</t>
        </r>
      </text>
    </comment>
    <comment ref="L26" authorId="0" shapeId="0">
      <text>
        <r>
          <rPr>
            <b/>
            <sz val="9"/>
            <color indexed="81"/>
            <rFont val="Tahoma"/>
            <family val="2"/>
          </rPr>
          <t>Matthew Cegielski:</t>
        </r>
        <r>
          <rPr>
            <sz val="9"/>
            <color indexed="81"/>
            <rFont val="Tahoma"/>
            <family val="2"/>
          </rPr>
          <t xml:space="preserve">
Compound Group</t>
        </r>
      </text>
    </comment>
    <comment ref="F27" authorId="0" shapeId="0">
      <text>
        <r>
          <rPr>
            <b/>
            <sz val="10"/>
            <color indexed="81"/>
            <rFont val="Tahoma"/>
            <family val="2"/>
          </rPr>
          <t>Matthew Cegielski:</t>
        </r>
        <r>
          <rPr>
            <sz val="10"/>
            <color indexed="81"/>
            <rFont val="Tahoma"/>
            <family val="2"/>
          </rPr>
          <t xml:space="preserve">
On CARB's TAC identification list updated 2011</t>
        </r>
      </text>
    </comment>
    <comment ref="G27" authorId="0" shapeId="0">
      <text>
        <r>
          <rPr>
            <b/>
            <sz val="9"/>
            <color indexed="81"/>
            <rFont val="Tahoma"/>
            <family val="2"/>
          </rPr>
          <t>Matthew Cegielski:</t>
        </r>
        <r>
          <rPr>
            <sz val="9"/>
            <color indexed="81"/>
            <rFont val="Tahoma"/>
            <family val="2"/>
          </rPr>
          <t xml:space="preserve">
Compound Group</t>
        </r>
      </text>
    </comment>
    <comment ref="I27" authorId="0" shapeId="0">
      <text>
        <r>
          <rPr>
            <b/>
            <sz val="9"/>
            <color indexed="81"/>
            <rFont val="Tahoma"/>
            <family val="2"/>
          </rPr>
          <t>Matthew Cegielski:</t>
        </r>
        <r>
          <rPr>
            <sz val="9"/>
            <color indexed="81"/>
            <rFont val="Tahoma"/>
            <family val="2"/>
          </rPr>
          <t xml:space="preserve">
Compound Group</t>
        </r>
      </text>
    </comment>
    <comment ref="J27" authorId="0" shapeId="0">
      <text>
        <r>
          <rPr>
            <b/>
            <sz val="9"/>
            <color indexed="81"/>
            <rFont val="Tahoma"/>
            <charset val="1"/>
          </rPr>
          <t>Matthew Cegielski:</t>
        </r>
        <r>
          <rPr>
            <sz val="9"/>
            <color indexed="81"/>
            <rFont val="Tahoma"/>
            <charset val="1"/>
          </rPr>
          <t xml:space="preserve">
Category</t>
        </r>
      </text>
    </comment>
    <comment ref="L27" authorId="0" shapeId="0">
      <text>
        <r>
          <rPr>
            <b/>
            <sz val="9"/>
            <color indexed="81"/>
            <rFont val="Tahoma"/>
            <family val="2"/>
          </rPr>
          <t>Matthew Cegielski:</t>
        </r>
        <r>
          <rPr>
            <sz val="9"/>
            <color indexed="81"/>
            <rFont val="Tahoma"/>
            <family val="2"/>
          </rPr>
          <t xml:space="preserve">
Compound Group</t>
        </r>
      </text>
    </comment>
    <comment ref="G28" authorId="0" shapeId="0">
      <text>
        <r>
          <rPr>
            <b/>
            <sz val="9"/>
            <color indexed="81"/>
            <rFont val="Tahoma"/>
            <family val="2"/>
          </rPr>
          <t>Matthew Cegielski:</t>
        </r>
        <r>
          <rPr>
            <sz val="9"/>
            <color indexed="81"/>
            <rFont val="Tahoma"/>
            <family val="2"/>
          </rPr>
          <t xml:space="preserve">
Compound Group</t>
        </r>
      </text>
    </comment>
    <comment ref="I28" authorId="0" shapeId="0">
      <text>
        <r>
          <rPr>
            <b/>
            <sz val="9"/>
            <color indexed="81"/>
            <rFont val="Tahoma"/>
            <family val="2"/>
          </rPr>
          <t>Matthew Cegielski:</t>
        </r>
        <r>
          <rPr>
            <sz val="9"/>
            <color indexed="81"/>
            <rFont val="Tahoma"/>
            <family val="2"/>
          </rPr>
          <t xml:space="preserve">
Compound Group</t>
        </r>
      </text>
    </comment>
    <comment ref="J28" authorId="0" shapeId="0">
      <text>
        <r>
          <rPr>
            <b/>
            <sz val="9"/>
            <color indexed="81"/>
            <rFont val="Tahoma"/>
            <charset val="1"/>
          </rPr>
          <t>Matthew Cegielski:</t>
        </r>
        <r>
          <rPr>
            <sz val="9"/>
            <color indexed="81"/>
            <rFont val="Tahoma"/>
            <charset val="1"/>
          </rPr>
          <t xml:space="preserve">
Category</t>
        </r>
      </text>
    </comment>
    <comment ref="L28" authorId="0" shapeId="0">
      <text>
        <r>
          <rPr>
            <b/>
            <sz val="9"/>
            <color indexed="81"/>
            <rFont val="Tahoma"/>
            <family val="2"/>
          </rPr>
          <t>Matthew Cegielski:</t>
        </r>
        <r>
          <rPr>
            <sz val="9"/>
            <color indexed="81"/>
            <rFont val="Tahoma"/>
            <family val="2"/>
          </rPr>
          <t xml:space="preserve">
Compound Group</t>
        </r>
      </text>
    </comment>
    <comment ref="G29" authorId="0" shapeId="0">
      <text>
        <r>
          <rPr>
            <b/>
            <sz val="9"/>
            <color indexed="81"/>
            <rFont val="Tahoma"/>
            <family val="2"/>
          </rPr>
          <t>Matthew Cegielski:</t>
        </r>
        <r>
          <rPr>
            <sz val="9"/>
            <color indexed="81"/>
            <rFont val="Tahoma"/>
            <family val="2"/>
          </rPr>
          <t xml:space="preserve">
Compound Group</t>
        </r>
      </text>
    </comment>
    <comment ref="I29" authorId="0" shapeId="0">
      <text>
        <r>
          <rPr>
            <b/>
            <sz val="9"/>
            <color indexed="81"/>
            <rFont val="Tahoma"/>
            <family val="2"/>
          </rPr>
          <t>Matthew Cegielski:</t>
        </r>
        <r>
          <rPr>
            <sz val="9"/>
            <color indexed="81"/>
            <rFont val="Tahoma"/>
            <family val="2"/>
          </rPr>
          <t xml:space="preserve">
Compound Group</t>
        </r>
      </text>
    </comment>
    <comment ref="J29" authorId="0" shapeId="0">
      <text>
        <r>
          <rPr>
            <b/>
            <sz val="9"/>
            <color indexed="81"/>
            <rFont val="Tahoma"/>
            <charset val="1"/>
          </rPr>
          <t>Matthew Cegielski:</t>
        </r>
        <r>
          <rPr>
            <sz val="9"/>
            <color indexed="81"/>
            <rFont val="Tahoma"/>
            <charset val="1"/>
          </rPr>
          <t xml:space="preserve">
Category</t>
        </r>
      </text>
    </comment>
    <comment ref="L29" authorId="0" shapeId="0">
      <text>
        <r>
          <rPr>
            <b/>
            <sz val="9"/>
            <color indexed="81"/>
            <rFont val="Tahoma"/>
            <family val="2"/>
          </rPr>
          <t>Matthew Cegielski:</t>
        </r>
        <r>
          <rPr>
            <sz val="9"/>
            <color indexed="81"/>
            <rFont val="Tahoma"/>
            <family val="2"/>
          </rPr>
          <t xml:space="preserve">
Compound Group</t>
        </r>
      </text>
    </comment>
    <comment ref="G30" authorId="0" shapeId="0">
      <text>
        <r>
          <rPr>
            <b/>
            <sz val="9"/>
            <color indexed="81"/>
            <rFont val="Tahoma"/>
            <family val="2"/>
          </rPr>
          <t>Matthew Cegielski:</t>
        </r>
        <r>
          <rPr>
            <sz val="9"/>
            <color indexed="81"/>
            <rFont val="Tahoma"/>
            <family val="2"/>
          </rPr>
          <t xml:space="preserve">
Compound Group</t>
        </r>
      </text>
    </comment>
    <comment ref="I30" authorId="0" shapeId="0">
      <text>
        <r>
          <rPr>
            <b/>
            <sz val="9"/>
            <color indexed="81"/>
            <rFont val="Tahoma"/>
            <family val="2"/>
          </rPr>
          <t>Matthew Cegielski:</t>
        </r>
        <r>
          <rPr>
            <sz val="9"/>
            <color indexed="81"/>
            <rFont val="Tahoma"/>
            <family val="2"/>
          </rPr>
          <t xml:space="preserve">
Compound Group</t>
        </r>
      </text>
    </comment>
    <comment ref="J30" authorId="0" shapeId="0">
      <text>
        <r>
          <rPr>
            <b/>
            <sz val="9"/>
            <color indexed="81"/>
            <rFont val="Tahoma"/>
            <charset val="1"/>
          </rPr>
          <t>Matthew Cegielski:</t>
        </r>
        <r>
          <rPr>
            <sz val="9"/>
            <color indexed="81"/>
            <rFont val="Tahoma"/>
            <charset val="1"/>
          </rPr>
          <t xml:space="preserve">
Category</t>
        </r>
      </text>
    </comment>
    <comment ref="L30" authorId="0" shapeId="0">
      <text>
        <r>
          <rPr>
            <b/>
            <sz val="9"/>
            <color indexed="81"/>
            <rFont val="Tahoma"/>
            <family val="2"/>
          </rPr>
          <t>Matthew Cegielski:</t>
        </r>
        <r>
          <rPr>
            <sz val="9"/>
            <color indexed="81"/>
            <rFont val="Tahoma"/>
            <family val="2"/>
          </rPr>
          <t xml:space="preserve">
Compound Group</t>
        </r>
      </text>
    </comment>
    <comment ref="G31" authorId="0" shapeId="0">
      <text>
        <r>
          <rPr>
            <b/>
            <sz val="9"/>
            <color indexed="81"/>
            <rFont val="Tahoma"/>
            <family val="2"/>
          </rPr>
          <t>Matthew Cegielski:</t>
        </r>
        <r>
          <rPr>
            <sz val="9"/>
            <color indexed="81"/>
            <rFont val="Tahoma"/>
            <family val="2"/>
          </rPr>
          <t xml:space="preserve">
Compound Group</t>
        </r>
      </text>
    </comment>
    <comment ref="I31" authorId="0" shapeId="0">
      <text>
        <r>
          <rPr>
            <b/>
            <sz val="9"/>
            <color indexed="81"/>
            <rFont val="Tahoma"/>
            <family val="2"/>
          </rPr>
          <t>Matthew Cegielski:</t>
        </r>
        <r>
          <rPr>
            <sz val="9"/>
            <color indexed="81"/>
            <rFont val="Tahoma"/>
            <family val="2"/>
          </rPr>
          <t xml:space="preserve">
Compound Group</t>
        </r>
      </text>
    </comment>
    <comment ref="J31" authorId="0" shapeId="0">
      <text>
        <r>
          <rPr>
            <b/>
            <sz val="9"/>
            <color indexed="81"/>
            <rFont val="Tahoma"/>
            <charset val="1"/>
          </rPr>
          <t>Matthew Cegielski:</t>
        </r>
        <r>
          <rPr>
            <sz val="9"/>
            <color indexed="81"/>
            <rFont val="Tahoma"/>
            <charset val="1"/>
          </rPr>
          <t xml:space="preserve">
Category</t>
        </r>
      </text>
    </comment>
    <comment ref="L31" authorId="0" shapeId="0">
      <text>
        <r>
          <rPr>
            <b/>
            <sz val="9"/>
            <color indexed="81"/>
            <rFont val="Tahoma"/>
            <family val="2"/>
          </rPr>
          <t>Matthew Cegielski:</t>
        </r>
        <r>
          <rPr>
            <sz val="9"/>
            <color indexed="81"/>
            <rFont val="Tahoma"/>
            <family val="2"/>
          </rPr>
          <t xml:space="preserve">
Compound Group</t>
        </r>
      </text>
    </comment>
    <comment ref="G32" authorId="0" shapeId="0">
      <text>
        <r>
          <rPr>
            <b/>
            <sz val="9"/>
            <color indexed="81"/>
            <rFont val="Tahoma"/>
            <family val="2"/>
          </rPr>
          <t>Matthew Cegielski:</t>
        </r>
        <r>
          <rPr>
            <sz val="9"/>
            <color indexed="81"/>
            <rFont val="Tahoma"/>
            <family val="2"/>
          </rPr>
          <t xml:space="preserve">
Compound Group</t>
        </r>
      </text>
    </comment>
    <comment ref="I32" authorId="0" shapeId="0">
      <text>
        <r>
          <rPr>
            <b/>
            <sz val="9"/>
            <color indexed="81"/>
            <rFont val="Tahoma"/>
            <family val="2"/>
          </rPr>
          <t>Matthew Cegielski:</t>
        </r>
        <r>
          <rPr>
            <sz val="9"/>
            <color indexed="81"/>
            <rFont val="Tahoma"/>
            <family val="2"/>
          </rPr>
          <t xml:space="preserve">
Compound Group</t>
        </r>
      </text>
    </comment>
    <comment ref="J32" authorId="0" shapeId="0">
      <text>
        <r>
          <rPr>
            <b/>
            <sz val="9"/>
            <color indexed="81"/>
            <rFont val="Tahoma"/>
            <charset val="1"/>
          </rPr>
          <t>Matthew Cegielski:</t>
        </r>
        <r>
          <rPr>
            <sz val="9"/>
            <color indexed="81"/>
            <rFont val="Tahoma"/>
            <charset val="1"/>
          </rPr>
          <t xml:space="preserve">
Category</t>
        </r>
      </text>
    </comment>
    <comment ref="L32" authorId="0" shapeId="0">
      <text>
        <r>
          <rPr>
            <b/>
            <sz val="9"/>
            <color indexed="81"/>
            <rFont val="Tahoma"/>
            <family val="2"/>
          </rPr>
          <t>Matthew Cegielski:</t>
        </r>
        <r>
          <rPr>
            <sz val="9"/>
            <color indexed="81"/>
            <rFont val="Tahoma"/>
            <family val="2"/>
          </rPr>
          <t xml:space="preserve">
Compound Group</t>
        </r>
      </text>
    </comment>
    <comment ref="G33" authorId="0" shapeId="0">
      <text>
        <r>
          <rPr>
            <b/>
            <sz val="9"/>
            <color indexed="81"/>
            <rFont val="Tahoma"/>
            <family val="2"/>
          </rPr>
          <t>Matthew Cegielski:</t>
        </r>
        <r>
          <rPr>
            <sz val="9"/>
            <color indexed="81"/>
            <rFont val="Tahoma"/>
            <family val="2"/>
          </rPr>
          <t xml:space="preserve">
Compound Group</t>
        </r>
      </text>
    </comment>
    <comment ref="I33" authorId="0" shapeId="0">
      <text>
        <r>
          <rPr>
            <b/>
            <sz val="9"/>
            <color indexed="81"/>
            <rFont val="Tahoma"/>
            <family val="2"/>
          </rPr>
          <t>Matthew Cegielski:</t>
        </r>
        <r>
          <rPr>
            <sz val="9"/>
            <color indexed="81"/>
            <rFont val="Tahoma"/>
            <family val="2"/>
          </rPr>
          <t xml:space="preserve">
Compound Group</t>
        </r>
      </text>
    </comment>
    <comment ref="J33" authorId="0" shapeId="0">
      <text>
        <r>
          <rPr>
            <b/>
            <sz val="9"/>
            <color indexed="81"/>
            <rFont val="Tahoma"/>
            <charset val="1"/>
          </rPr>
          <t>Matthew Cegielski:</t>
        </r>
        <r>
          <rPr>
            <sz val="9"/>
            <color indexed="81"/>
            <rFont val="Tahoma"/>
            <charset val="1"/>
          </rPr>
          <t xml:space="preserve">
Category</t>
        </r>
      </text>
    </comment>
    <comment ref="L33" authorId="0" shapeId="0">
      <text>
        <r>
          <rPr>
            <b/>
            <sz val="9"/>
            <color indexed="81"/>
            <rFont val="Tahoma"/>
            <family val="2"/>
          </rPr>
          <t>Matthew Cegielski:</t>
        </r>
        <r>
          <rPr>
            <sz val="9"/>
            <color indexed="81"/>
            <rFont val="Tahoma"/>
            <family val="2"/>
          </rPr>
          <t xml:space="preserve">
Compound Group</t>
        </r>
      </text>
    </comment>
    <comment ref="G34" authorId="0" shapeId="0">
      <text>
        <r>
          <rPr>
            <b/>
            <sz val="9"/>
            <color indexed="81"/>
            <rFont val="Tahoma"/>
            <family val="2"/>
          </rPr>
          <t>Matthew Cegielski:</t>
        </r>
        <r>
          <rPr>
            <sz val="9"/>
            <color indexed="81"/>
            <rFont val="Tahoma"/>
            <family val="2"/>
          </rPr>
          <t xml:space="preserve">
Compound Group</t>
        </r>
      </text>
    </comment>
    <comment ref="I34" authorId="0" shapeId="0">
      <text>
        <r>
          <rPr>
            <b/>
            <sz val="9"/>
            <color indexed="81"/>
            <rFont val="Tahoma"/>
            <family val="2"/>
          </rPr>
          <t>Matthew Cegielski:</t>
        </r>
        <r>
          <rPr>
            <sz val="9"/>
            <color indexed="81"/>
            <rFont val="Tahoma"/>
            <family val="2"/>
          </rPr>
          <t xml:space="preserve">
Compound Group</t>
        </r>
      </text>
    </comment>
    <comment ref="J34" authorId="0" shapeId="0">
      <text>
        <r>
          <rPr>
            <b/>
            <sz val="9"/>
            <color indexed="81"/>
            <rFont val="Tahoma"/>
            <charset val="1"/>
          </rPr>
          <t>Matthew Cegielski:</t>
        </r>
        <r>
          <rPr>
            <sz val="9"/>
            <color indexed="81"/>
            <rFont val="Tahoma"/>
            <charset val="1"/>
          </rPr>
          <t xml:space="preserve">
Category</t>
        </r>
      </text>
    </comment>
    <comment ref="L34" authorId="0" shapeId="0">
      <text>
        <r>
          <rPr>
            <b/>
            <sz val="9"/>
            <color indexed="81"/>
            <rFont val="Tahoma"/>
            <family val="2"/>
          </rPr>
          <t>Matthew Cegielski:</t>
        </r>
        <r>
          <rPr>
            <sz val="9"/>
            <color indexed="81"/>
            <rFont val="Tahoma"/>
            <family val="2"/>
          </rPr>
          <t xml:space="preserve">
Compound Group</t>
        </r>
      </text>
    </comment>
    <comment ref="F35" authorId="0" shapeId="0">
      <text>
        <r>
          <rPr>
            <b/>
            <sz val="9"/>
            <color indexed="81"/>
            <rFont val="Tahoma"/>
            <family val="2"/>
          </rPr>
          <t>Matthew Cegielski:</t>
        </r>
        <r>
          <rPr>
            <sz val="9"/>
            <color indexed="81"/>
            <rFont val="Tahoma"/>
            <family val="2"/>
          </rPr>
          <t xml:space="preserve">
Mineral fiber functional group</t>
        </r>
      </text>
    </comment>
    <comment ref="G35" authorId="0" shapeId="0">
      <text>
        <r>
          <rPr>
            <b/>
            <sz val="9"/>
            <color indexed="81"/>
            <rFont val="Tahoma"/>
            <family val="2"/>
          </rPr>
          <t>Matthew Cegielski:</t>
        </r>
        <r>
          <rPr>
            <sz val="9"/>
            <color indexed="81"/>
            <rFont val="Tahoma"/>
            <family val="2"/>
          </rPr>
          <t xml:space="preserve">
Compound Group</t>
        </r>
      </text>
    </comment>
    <comment ref="I35" authorId="0" shapeId="0">
      <text>
        <r>
          <rPr>
            <b/>
            <sz val="9"/>
            <color indexed="81"/>
            <rFont val="Tahoma"/>
            <family val="2"/>
          </rPr>
          <t>Matthew Cegielski:</t>
        </r>
        <r>
          <rPr>
            <sz val="9"/>
            <color indexed="81"/>
            <rFont val="Tahoma"/>
            <family val="2"/>
          </rPr>
          <t xml:space="preserve">
Compound Group</t>
        </r>
      </text>
    </comment>
    <comment ref="J35" authorId="0" shapeId="0">
      <text>
        <r>
          <rPr>
            <b/>
            <sz val="9"/>
            <color indexed="81"/>
            <rFont val="Tahoma"/>
            <charset val="1"/>
          </rPr>
          <t>Matthew Cegielski:</t>
        </r>
        <r>
          <rPr>
            <sz val="9"/>
            <color indexed="81"/>
            <rFont val="Tahoma"/>
            <charset val="1"/>
          </rPr>
          <t xml:space="preserve">
Category</t>
        </r>
      </text>
    </comment>
    <comment ref="L35" authorId="0" shapeId="0">
      <text>
        <r>
          <rPr>
            <b/>
            <sz val="9"/>
            <color indexed="81"/>
            <rFont val="Tahoma"/>
            <family val="2"/>
          </rPr>
          <t>Matthew Cegielski:</t>
        </r>
        <r>
          <rPr>
            <sz val="9"/>
            <color indexed="81"/>
            <rFont val="Tahoma"/>
            <family val="2"/>
          </rPr>
          <t xml:space="preserve">
Compound Group</t>
        </r>
      </text>
    </comment>
    <comment ref="G36" authorId="0" shapeId="0">
      <text>
        <r>
          <rPr>
            <b/>
            <sz val="9"/>
            <color indexed="81"/>
            <rFont val="Tahoma"/>
            <family val="2"/>
          </rPr>
          <t>Matthew Cegielski:</t>
        </r>
        <r>
          <rPr>
            <sz val="9"/>
            <color indexed="81"/>
            <rFont val="Tahoma"/>
            <family val="2"/>
          </rPr>
          <t xml:space="preserve">
Compound Group</t>
        </r>
      </text>
    </comment>
    <comment ref="I36" authorId="0" shapeId="0">
      <text>
        <r>
          <rPr>
            <b/>
            <sz val="9"/>
            <color indexed="81"/>
            <rFont val="Tahoma"/>
            <family val="2"/>
          </rPr>
          <t>Matthew Cegielski:</t>
        </r>
        <r>
          <rPr>
            <sz val="9"/>
            <color indexed="81"/>
            <rFont val="Tahoma"/>
            <family val="2"/>
          </rPr>
          <t xml:space="preserve">
Compound Group</t>
        </r>
      </text>
    </comment>
    <comment ref="J36" authorId="0" shapeId="0">
      <text>
        <r>
          <rPr>
            <b/>
            <sz val="9"/>
            <color indexed="81"/>
            <rFont val="Tahoma"/>
            <charset val="1"/>
          </rPr>
          <t>Matthew Cegielski:</t>
        </r>
        <r>
          <rPr>
            <sz val="9"/>
            <color indexed="81"/>
            <rFont val="Tahoma"/>
            <charset val="1"/>
          </rPr>
          <t xml:space="preserve">
Category</t>
        </r>
      </text>
    </comment>
    <comment ref="L36" authorId="0" shapeId="0">
      <text>
        <r>
          <rPr>
            <b/>
            <sz val="9"/>
            <color indexed="81"/>
            <rFont val="Tahoma"/>
            <family val="2"/>
          </rPr>
          <t>Matthew Cegielski:</t>
        </r>
        <r>
          <rPr>
            <sz val="9"/>
            <color indexed="81"/>
            <rFont val="Tahoma"/>
            <family val="2"/>
          </rPr>
          <t xml:space="preserve">
Compound Group</t>
        </r>
      </text>
    </comment>
    <comment ref="G37" authorId="0" shapeId="0">
      <text>
        <r>
          <rPr>
            <b/>
            <sz val="9"/>
            <color indexed="81"/>
            <rFont val="Tahoma"/>
            <family val="2"/>
          </rPr>
          <t>Matthew Cegielski:</t>
        </r>
        <r>
          <rPr>
            <sz val="9"/>
            <color indexed="81"/>
            <rFont val="Tahoma"/>
            <family val="2"/>
          </rPr>
          <t xml:space="preserve">
Compound Group</t>
        </r>
      </text>
    </comment>
    <comment ref="I37" authorId="0" shapeId="0">
      <text>
        <r>
          <rPr>
            <b/>
            <sz val="9"/>
            <color indexed="81"/>
            <rFont val="Tahoma"/>
            <family val="2"/>
          </rPr>
          <t>Matthew Cegielski:</t>
        </r>
        <r>
          <rPr>
            <sz val="9"/>
            <color indexed="81"/>
            <rFont val="Tahoma"/>
            <family val="2"/>
          </rPr>
          <t xml:space="preserve">
Compound Group</t>
        </r>
      </text>
    </comment>
    <comment ref="J37" authorId="0" shapeId="0">
      <text>
        <r>
          <rPr>
            <b/>
            <sz val="9"/>
            <color indexed="81"/>
            <rFont val="Tahoma"/>
            <charset val="1"/>
          </rPr>
          <t>Matthew Cegielski:</t>
        </r>
        <r>
          <rPr>
            <sz val="9"/>
            <color indexed="81"/>
            <rFont val="Tahoma"/>
            <charset val="1"/>
          </rPr>
          <t xml:space="preserve">
Category</t>
        </r>
      </text>
    </comment>
    <comment ref="L37" authorId="0" shapeId="0">
      <text>
        <r>
          <rPr>
            <b/>
            <sz val="9"/>
            <color indexed="81"/>
            <rFont val="Tahoma"/>
            <family val="2"/>
          </rPr>
          <t>Matthew Cegielski:</t>
        </r>
        <r>
          <rPr>
            <sz val="9"/>
            <color indexed="81"/>
            <rFont val="Tahoma"/>
            <family val="2"/>
          </rPr>
          <t xml:space="preserve">
Compound Group</t>
        </r>
      </text>
    </comment>
    <comment ref="G38" authorId="0" shapeId="0">
      <text>
        <r>
          <rPr>
            <b/>
            <sz val="9"/>
            <color indexed="81"/>
            <rFont val="Tahoma"/>
            <family val="2"/>
          </rPr>
          <t>Matthew Cegielski:</t>
        </r>
        <r>
          <rPr>
            <sz val="9"/>
            <color indexed="81"/>
            <rFont val="Tahoma"/>
            <family val="2"/>
          </rPr>
          <t xml:space="preserve">
Compound Group</t>
        </r>
      </text>
    </comment>
    <comment ref="I38" authorId="0" shapeId="0">
      <text>
        <r>
          <rPr>
            <b/>
            <sz val="9"/>
            <color indexed="81"/>
            <rFont val="Tahoma"/>
            <family val="2"/>
          </rPr>
          <t>Matthew Cegielski:</t>
        </r>
        <r>
          <rPr>
            <sz val="9"/>
            <color indexed="81"/>
            <rFont val="Tahoma"/>
            <family val="2"/>
          </rPr>
          <t xml:space="preserve">
Compound Group</t>
        </r>
      </text>
    </comment>
    <comment ref="J38" authorId="0" shapeId="0">
      <text>
        <r>
          <rPr>
            <b/>
            <sz val="9"/>
            <color indexed="81"/>
            <rFont val="Tahoma"/>
            <charset val="1"/>
          </rPr>
          <t>Matthew Cegielski:</t>
        </r>
        <r>
          <rPr>
            <sz val="9"/>
            <color indexed="81"/>
            <rFont val="Tahoma"/>
            <charset val="1"/>
          </rPr>
          <t xml:space="preserve">
Category</t>
        </r>
      </text>
    </comment>
    <comment ref="L38" authorId="0" shapeId="0">
      <text>
        <r>
          <rPr>
            <b/>
            <sz val="9"/>
            <color indexed="81"/>
            <rFont val="Tahoma"/>
            <family val="2"/>
          </rPr>
          <t>Matthew Cegielski:</t>
        </r>
        <r>
          <rPr>
            <sz val="9"/>
            <color indexed="81"/>
            <rFont val="Tahoma"/>
            <family val="2"/>
          </rPr>
          <t xml:space="preserve">
Compound Group</t>
        </r>
      </text>
    </comment>
    <comment ref="G39" authorId="0" shapeId="0">
      <text>
        <r>
          <rPr>
            <b/>
            <sz val="9"/>
            <color indexed="81"/>
            <rFont val="Tahoma"/>
            <family val="2"/>
          </rPr>
          <t>Matthew Cegielski:</t>
        </r>
        <r>
          <rPr>
            <sz val="9"/>
            <color indexed="81"/>
            <rFont val="Tahoma"/>
            <family val="2"/>
          </rPr>
          <t xml:space="preserve">
Compound Group</t>
        </r>
      </text>
    </comment>
    <comment ref="I39" authorId="0" shapeId="0">
      <text>
        <r>
          <rPr>
            <b/>
            <sz val="9"/>
            <color indexed="81"/>
            <rFont val="Tahoma"/>
            <family val="2"/>
          </rPr>
          <t>Matthew Cegielski:</t>
        </r>
        <r>
          <rPr>
            <sz val="9"/>
            <color indexed="81"/>
            <rFont val="Tahoma"/>
            <family val="2"/>
          </rPr>
          <t xml:space="preserve">
Compound Group</t>
        </r>
      </text>
    </comment>
    <comment ref="J39" authorId="0" shapeId="0">
      <text>
        <r>
          <rPr>
            <b/>
            <sz val="9"/>
            <color indexed="81"/>
            <rFont val="Tahoma"/>
            <charset val="1"/>
          </rPr>
          <t>Matthew Cegielski:</t>
        </r>
        <r>
          <rPr>
            <sz val="9"/>
            <color indexed="81"/>
            <rFont val="Tahoma"/>
            <charset val="1"/>
          </rPr>
          <t xml:space="preserve">
Category</t>
        </r>
      </text>
    </comment>
    <comment ref="L39" authorId="0" shapeId="0">
      <text>
        <r>
          <rPr>
            <b/>
            <sz val="9"/>
            <color indexed="81"/>
            <rFont val="Tahoma"/>
            <family val="2"/>
          </rPr>
          <t>Matthew Cegielski:</t>
        </r>
        <r>
          <rPr>
            <sz val="9"/>
            <color indexed="81"/>
            <rFont val="Tahoma"/>
            <family val="2"/>
          </rPr>
          <t xml:space="preserve">
Compound Group</t>
        </r>
      </text>
    </comment>
    <comment ref="G40" authorId="0" shapeId="0">
      <text>
        <r>
          <rPr>
            <b/>
            <sz val="9"/>
            <color indexed="81"/>
            <rFont val="Tahoma"/>
            <family val="2"/>
          </rPr>
          <t>Matthew Cegielski:</t>
        </r>
        <r>
          <rPr>
            <sz val="9"/>
            <color indexed="81"/>
            <rFont val="Tahoma"/>
            <family val="2"/>
          </rPr>
          <t xml:space="preserve">
Compound Group</t>
        </r>
      </text>
    </comment>
    <comment ref="I40" authorId="0" shapeId="0">
      <text>
        <r>
          <rPr>
            <b/>
            <sz val="9"/>
            <color indexed="81"/>
            <rFont val="Tahoma"/>
            <family val="2"/>
          </rPr>
          <t>Matthew Cegielski:</t>
        </r>
        <r>
          <rPr>
            <sz val="9"/>
            <color indexed="81"/>
            <rFont val="Tahoma"/>
            <family val="2"/>
          </rPr>
          <t xml:space="preserve">
Compound Group</t>
        </r>
      </text>
    </comment>
    <comment ref="J40" authorId="0" shapeId="0">
      <text>
        <r>
          <rPr>
            <b/>
            <sz val="9"/>
            <color indexed="81"/>
            <rFont val="Tahoma"/>
            <charset val="1"/>
          </rPr>
          <t>Matthew Cegielski:</t>
        </r>
        <r>
          <rPr>
            <sz val="9"/>
            <color indexed="81"/>
            <rFont val="Tahoma"/>
            <charset val="1"/>
          </rPr>
          <t xml:space="preserve">
Category</t>
        </r>
      </text>
    </comment>
    <comment ref="L40" authorId="0" shapeId="0">
      <text>
        <r>
          <rPr>
            <b/>
            <sz val="9"/>
            <color indexed="81"/>
            <rFont val="Tahoma"/>
            <family val="2"/>
          </rPr>
          <t>Matthew Cegielski:</t>
        </r>
        <r>
          <rPr>
            <sz val="9"/>
            <color indexed="81"/>
            <rFont val="Tahoma"/>
            <family val="2"/>
          </rPr>
          <t xml:space="preserve">
Compound Group</t>
        </r>
      </text>
    </comment>
    <comment ref="G41" authorId="0" shapeId="0">
      <text>
        <r>
          <rPr>
            <b/>
            <sz val="9"/>
            <color indexed="81"/>
            <rFont val="Tahoma"/>
            <family val="2"/>
          </rPr>
          <t>Matthew Cegielski:</t>
        </r>
        <r>
          <rPr>
            <sz val="9"/>
            <color indexed="81"/>
            <rFont val="Tahoma"/>
            <family val="2"/>
          </rPr>
          <t xml:space="preserve">
Compound Group</t>
        </r>
      </text>
    </comment>
    <comment ref="I41" authorId="0" shapeId="0">
      <text>
        <r>
          <rPr>
            <b/>
            <sz val="9"/>
            <color indexed="81"/>
            <rFont val="Tahoma"/>
            <family val="2"/>
          </rPr>
          <t>Matthew Cegielski:</t>
        </r>
        <r>
          <rPr>
            <sz val="9"/>
            <color indexed="81"/>
            <rFont val="Tahoma"/>
            <family val="2"/>
          </rPr>
          <t xml:space="preserve">
Compound Group</t>
        </r>
      </text>
    </comment>
    <comment ref="J41" authorId="0" shapeId="0">
      <text>
        <r>
          <rPr>
            <b/>
            <sz val="9"/>
            <color indexed="81"/>
            <rFont val="Tahoma"/>
            <charset val="1"/>
          </rPr>
          <t>Matthew Cegielski:</t>
        </r>
        <r>
          <rPr>
            <sz val="9"/>
            <color indexed="81"/>
            <rFont val="Tahoma"/>
            <charset val="1"/>
          </rPr>
          <t xml:space="preserve">
Category</t>
        </r>
      </text>
    </comment>
    <comment ref="L41" authorId="0" shapeId="0">
      <text>
        <r>
          <rPr>
            <b/>
            <sz val="9"/>
            <color indexed="81"/>
            <rFont val="Tahoma"/>
            <family val="2"/>
          </rPr>
          <t>Matthew Cegielski:</t>
        </r>
        <r>
          <rPr>
            <sz val="9"/>
            <color indexed="81"/>
            <rFont val="Tahoma"/>
            <family val="2"/>
          </rPr>
          <t xml:space="preserve">
Compound Group</t>
        </r>
      </text>
    </comment>
    <comment ref="G42" authorId="0" shapeId="0">
      <text>
        <r>
          <rPr>
            <b/>
            <sz val="9"/>
            <color indexed="81"/>
            <rFont val="Tahoma"/>
            <family val="2"/>
          </rPr>
          <t>Matthew Cegielski:</t>
        </r>
        <r>
          <rPr>
            <sz val="9"/>
            <color indexed="81"/>
            <rFont val="Tahoma"/>
            <family val="2"/>
          </rPr>
          <t xml:space="preserve">
Compound Group</t>
        </r>
      </text>
    </comment>
    <comment ref="I42" authorId="0" shapeId="0">
      <text>
        <r>
          <rPr>
            <b/>
            <sz val="9"/>
            <color indexed="81"/>
            <rFont val="Tahoma"/>
            <family val="2"/>
          </rPr>
          <t>Matthew Cegielski:</t>
        </r>
        <r>
          <rPr>
            <sz val="9"/>
            <color indexed="81"/>
            <rFont val="Tahoma"/>
            <family val="2"/>
          </rPr>
          <t xml:space="preserve">
Compound Group</t>
        </r>
      </text>
    </comment>
    <comment ref="J42" authorId="0" shapeId="0">
      <text>
        <r>
          <rPr>
            <b/>
            <sz val="9"/>
            <color indexed="81"/>
            <rFont val="Tahoma"/>
            <charset val="1"/>
          </rPr>
          <t>Matthew Cegielski:</t>
        </r>
        <r>
          <rPr>
            <sz val="9"/>
            <color indexed="81"/>
            <rFont val="Tahoma"/>
            <charset val="1"/>
          </rPr>
          <t xml:space="preserve">
Category</t>
        </r>
      </text>
    </comment>
    <comment ref="L42" authorId="0" shapeId="0">
      <text>
        <r>
          <rPr>
            <b/>
            <sz val="9"/>
            <color indexed="81"/>
            <rFont val="Tahoma"/>
            <family val="2"/>
          </rPr>
          <t>Matthew Cegielski:</t>
        </r>
        <r>
          <rPr>
            <sz val="9"/>
            <color indexed="81"/>
            <rFont val="Tahoma"/>
            <family val="2"/>
          </rPr>
          <t xml:space="preserve">
Compound Group</t>
        </r>
      </text>
    </comment>
    <comment ref="G43" authorId="0" shapeId="0">
      <text>
        <r>
          <rPr>
            <b/>
            <sz val="9"/>
            <color indexed="81"/>
            <rFont val="Tahoma"/>
            <family val="2"/>
          </rPr>
          <t>Matthew Cegielski:</t>
        </r>
        <r>
          <rPr>
            <sz val="9"/>
            <color indexed="81"/>
            <rFont val="Tahoma"/>
            <family val="2"/>
          </rPr>
          <t xml:space="preserve">
Compound Group</t>
        </r>
      </text>
    </comment>
    <comment ref="I43" authorId="0" shapeId="0">
      <text>
        <r>
          <rPr>
            <b/>
            <sz val="9"/>
            <color indexed="81"/>
            <rFont val="Tahoma"/>
            <family val="2"/>
          </rPr>
          <t>Matthew Cegielski:</t>
        </r>
        <r>
          <rPr>
            <sz val="9"/>
            <color indexed="81"/>
            <rFont val="Tahoma"/>
            <family val="2"/>
          </rPr>
          <t xml:space="preserve">
Compound Group</t>
        </r>
      </text>
    </comment>
    <comment ref="J43" authorId="0" shapeId="0">
      <text>
        <r>
          <rPr>
            <b/>
            <sz val="9"/>
            <color indexed="81"/>
            <rFont val="Tahoma"/>
            <charset val="1"/>
          </rPr>
          <t>Matthew Cegielski:</t>
        </r>
        <r>
          <rPr>
            <sz val="9"/>
            <color indexed="81"/>
            <rFont val="Tahoma"/>
            <charset val="1"/>
          </rPr>
          <t xml:space="preserve">
Category</t>
        </r>
      </text>
    </comment>
    <comment ref="L43" authorId="0" shapeId="0">
      <text>
        <r>
          <rPr>
            <b/>
            <sz val="9"/>
            <color indexed="81"/>
            <rFont val="Tahoma"/>
            <family val="2"/>
          </rPr>
          <t>Matthew Cegielski:</t>
        </r>
        <r>
          <rPr>
            <sz val="9"/>
            <color indexed="81"/>
            <rFont val="Tahoma"/>
            <family val="2"/>
          </rPr>
          <t xml:space="preserve">
Compound Group</t>
        </r>
      </text>
    </comment>
    <comment ref="A44" authorId="0" shapeId="0">
      <text>
        <r>
          <rPr>
            <b/>
            <sz val="9"/>
            <color indexed="81"/>
            <rFont val="Tahoma"/>
            <family val="2"/>
          </rPr>
          <t>Matthew Cegielski:</t>
        </r>
        <r>
          <rPr>
            <sz val="9"/>
            <color indexed="81"/>
            <rFont val="Tahoma"/>
            <family val="2"/>
          </rPr>
          <t xml:space="preserve">
Added 220831
Risk Value same as Hydrogen Fluoride</t>
        </r>
      </text>
    </comment>
    <comment ref="E44" authorId="0" shapeId="0">
      <text>
        <r>
          <rPr>
            <b/>
            <sz val="9"/>
            <color indexed="81"/>
            <rFont val="Tahoma"/>
            <family val="2"/>
          </rPr>
          <t>Matthew Cegielski:</t>
        </r>
        <r>
          <rPr>
            <sz val="9"/>
            <color indexed="81"/>
            <rFont val="Tahoma"/>
            <family val="2"/>
          </rPr>
          <t xml:space="preserve">
Inhalation</t>
        </r>
      </text>
    </comment>
    <comment ref="G44" authorId="0" shapeId="0">
      <text>
        <r>
          <rPr>
            <b/>
            <sz val="9"/>
            <color indexed="81"/>
            <rFont val="Tahoma"/>
            <family val="2"/>
          </rPr>
          <t>Matthew Cegielski:</t>
        </r>
        <r>
          <rPr>
            <sz val="9"/>
            <color indexed="81"/>
            <rFont val="Tahoma"/>
            <family val="2"/>
          </rPr>
          <t xml:space="preserve">
Compound Group</t>
        </r>
      </text>
    </comment>
    <comment ref="I44" authorId="0" shapeId="0">
      <text>
        <r>
          <rPr>
            <b/>
            <sz val="9"/>
            <color indexed="81"/>
            <rFont val="Tahoma"/>
            <family val="2"/>
          </rPr>
          <t>Matthew Cegielski:</t>
        </r>
        <r>
          <rPr>
            <sz val="9"/>
            <color indexed="81"/>
            <rFont val="Tahoma"/>
            <family val="2"/>
          </rPr>
          <t xml:space="preserve">
Compound Group</t>
        </r>
      </text>
    </comment>
    <comment ref="L44" authorId="0" shapeId="0">
      <text>
        <r>
          <rPr>
            <b/>
            <sz val="9"/>
            <color indexed="81"/>
            <rFont val="Tahoma"/>
            <family val="2"/>
          </rPr>
          <t>Matthew Cegielski:</t>
        </r>
        <r>
          <rPr>
            <sz val="9"/>
            <color indexed="81"/>
            <rFont val="Tahoma"/>
            <family val="2"/>
          </rPr>
          <t xml:space="preserve">
Compound Group</t>
        </r>
      </text>
    </comment>
    <comment ref="D45"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45"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G45" authorId="0" shapeId="0">
      <text>
        <r>
          <rPr>
            <b/>
            <sz val="9"/>
            <color indexed="81"/>
            <rFont val="Tahoma"/>
            <family val="2"/>
          </rPr>
          <t>Matthew Cegielski:</t>
        </r>
        <r>
          <rPr>
            <sz val="9"/>
            <color indexed="81"/>
            <rFont val="Tahoma"/>
            <family val="2"/>
          </rPr>
          <t xml:space="preserve">
Compound Group</t>
        </r>
      </text>
    </comment>
    <comment ref="I45" authorId="0" shapeId="0">
      <text>
        <r>
          <rPr>
            <b/>
            <sz val="9"/>
            <color indexed="81"/>
            <rFont val="Tahoma"/>
            <family val="2"/>
          </rPr>
          <t>Matthew Cegielski:</t>
        </r>
        <r>
          <rPr>
            <sz val="9"/>
            <color indexed="81"/>
            <rFont val="Tahoma"/>
            <family val="2"/>
          </rPr>
          <t xml:space="preserve">
Compound Group</t>
        </r>
      </text>
    </comment>
    <comment ref="L45" authorId="0" shapeId="0">
      <text>
        <r>
          <rPr>
            <b/>
            <sz val="9"/>
            <color indexed="81"/>
            <rFont val="Tahoma"/>
            <family val="2"/>
          </rPr>
          <t>Matthew Cegielski:</t>
        </r>
        <r>
          <rPr>
            <sz val="9"/>
            <color indexed="81"/>
            <rFont val="Tahoma"/>
            <family val="2"/>
          </rPr>
          <t xml:space="preserve">
Compound Group</t>
        </r>
      </text>
    </comment>
    <comment ref="G46" authorId="0" shapeId="0">
      <text>
        <r>
          <rPr>
            <b/>
            <sz val="9"/>
            <color indexed="81"/>
            <rFont val="Tahoma"/>
            <family val="2"/>
          </rPr>
          <t>Matthew Cegielski:</t>
        </r>
        <r>
          <rPr>
            <sz val="9"/>
            <color indexed="81"/>
            <rFont val="Tahoma"/>
            <family val="2"/>
          </rPr>
          <t xml:space="preserve">
Compound Group</t>
        </r>
      </text>
    </comment>
    <comment ref="I46" authorId="0" shapeId="0">
      <text>
        <r>
          <rPr>
            <b/>
            <sz val="9"/>
            <color indexed="81"/>
            <rFont val="Tahoma"/>
            <family val="2"/>
          </rPr>
          <t>Matthew Cegielski:</t>
        </r>
        <r>
          <rPr>
            <sz val="9"/>
            <color indexed="81"/>
            <rFont val="Tahoma"/>
            <family val="2"/>
          </rPr>
          <t xml:space="preserve">
Compound Group</t>
        </r>
      </text>
    </comment>
    <comment ref="L46" authorId="0" shapeId="0">
      <text>
        <r>
          <rPr>
            <b/>
            <sz val="9"/>
            <color indexed="81"/>
            <rFont val="Tahoma"/>
            <family val="2"/>
          </rPr>
          <t>Matthew Cegielski:</t>
        </r>
        <r>
          <rPr>
            <sz val="9"/>
            <color indexed="81"/>
            <rFont val="Tahoma"/>
            <family val="2"/>
          </rPr>
          <t xml:space="preserve">
Compound Group</t>
        </r>
      </text>
    </comment>
    <comment ref="G47" authorId="0" shapeId="0">
      <text>
        <r>
          <rPr>
            <b/>
            <sz val="9"/>
            <color indexed="81"/>
            <rFont val="Tahoma"/>
            <family val="2"/>
          </rPr>
          <t>Matthew Cegielski:</t>
        </r>
        <r>
          <rPr>
            <sz val="9"/>
            <color indexed="81"/>
            <rFont val="Tahoma"/>
            <family val="2"/>
          </rPr>
          <t xml:space="preserve">
Compound Group</t>
        </r>
      </text>
    </comment>
    <comment ref="I47" authorId="0" shapeId="0">
      <text>
        <r>
          <rPr>
            <b/>
            <sz val="9"/>
            <color indexed="81"/>
            <rFont val="Tahoma"/>
            <family val="2"/>
          </rPr>
          <t>Matthew Cegielski:</t>
        </r>
        <r>
          <rPr>
            <sz val="9"/>
            <color indexed="81"/>
            <rFont val="Tahoma"/>
            <family val="2"/>
          </rPr>
          <t xml:space="preserve">
Compound Group</t>
        </r>
      </text>
    </comment>
    <comment ref="K47" authorId="0" shapeId="0">
      <text>
        <r>
          <rPr>
            <b/>
            <sz val="9"/>
            <color indexed="81"/>
            <rFont val="Tahoma"/>
            <family val="2"/>
          </rPr>
          <t>Matthew Cegielski:</t>
        </r>
        <r>
          <rPr>
            <sz val="9"/>
            <color indexed="81"/>
            <rFont val="Tahoma"/>
            <family val="2"/>
          </rPr>
          <t xml:space="preserve">
Adsorb on PM</t>
        </r>
      </text>
    </comment>
    <comment ref="L47" authorId="0" shapeId="0">
      <text>
        <r>
          <rPr>
            <b/>
            <sz val="9"/>
            <color indexed="81"/>
            <rFont val="Tahoma"/>
            <family val="2"/>
          </rPr>
          <t>Matthew Cegielski:</t>
        </r>
        <r>
          <rPr>
            <sz val="9"/>
            <color indexed="81"/>
            <rFont val="Tahoma"/>
            <family val="2"/>
          </rPr>
          <t xml:space="preserve">
Compound Group</t>
        </r>
      </text>
    </comment>
    <comment ref="G48" authorId="0" shapeId="0">
      <text>
        <r>
          <rPr>
            <b/>
            <sz val="9"/>
            <color indexed="81"/>
            <rFont val="Tahoma"/>
            <family val="2"/>
          </rPr>
          <t>Matthew Cegielski:</t>
        </r>
        <r>
          <rPr>
            <sz val="9"/>
            <color indexed="81"/>
            <rFont val="Tahoma"/>
            <family val="2"/>
          </rPr>
          <t xml:space="preserve">
Compound Group</t>
        </r>
      </text>
    </comment>
    <comment ref="I48" authorId="0" shapeId="0">
      <text>
        <r>
          <rPr>
            <b/>
            <sz val="9"/>
            <color indexed="81"/>
            <rFont val="Tahoma"/>
            <family val="2"/>
          </rPr>
          <t>Matthew Cegielski:</t>
        </r>
        <r>
          <rPr>
            <sz val="9"/>
            <color indexed="81"/>
            <rFont val="Tahoma"/>
            <family val="2"/>
          </rPr>
          <t xml:space="preserve">
Compound Group</t>
        </r>
      </text>
    </comment>
    <comment ref="K48" authorId="0" shapeId="0">
      <text>
        <r>
          <rPr>
            <b/>
            <sz val="9"/>
            <color indexed="81"/>
            <rFont val="Tahoma"/>
            <family val="2"/>
          </rPr>
          <t>Matthew Cegielski:</t>
        </r>
        <r>
          <rPr>
            <sz val="9"/>
            <color indexed="81"/>
            <rFont val="Tahoma"/>
            <family val="2"/>
          </rPr>
          <t xml:space="preserve">
Adsorb on PM</t>
        </r>
      </text>
    </comment>
    <comment ref="L48" authorId="0" shapeId="0">
      <text>
        <r>
          <rPr>
            <b/>
            <sz val="9"/>
            <color indexed="81"/>
            <rFont val="Tahoma"/>
            <family val="2"/>
          </rPr>
          <t>Matthew Cegielski:</t>
        </r>
        <r>
          <rPr>
            <sz val="9"/>
            <color indexed="81"/>
            <rFont val="Tahoma"/>
            <family val="2"/>
          </rPr>
          <t xml:space="preserve">
Compound Group</t>
        </r>
      </text>
    </comment>
    <comment ref="G49" authorId="0" shapeId="0">
      <text>
        <r>
          <rPr>
            <b/>
            <sz val="9"/>
            <color indexed="81"/>
            <rFont val="Tahoma"/>
            <family val="2"/>
          </rPr>
          <t>Matthew Cegielski:</t>
        </r>
        <r>
          <rPr>
            <sz val="9"/>
            <color indexed="81"/>
            <rFont val="Tahoma"/>
            <family val="2"/>
          </rPr>
          <t xml:space="preserve">
Compound Group</t>
        </r>
      </text>
    </comment>
    <comment ref="I49" authorId="0" shapeId="0">
      <text>
        <r>
          <rPr>
            <b/>
            <sz val="9"/>
            <color indexed="81"/>
            <rFont val="Tahoma"/>
            <family val="2"/>
          </rPr>
          <t>Matthew Cegielski:</t>
        </r>
        <r>
          <rPr>
            <sz val="9"/>
            <color indexed="81"/>
            <rFont val="Tahoma"/>
            <family val="2"/>
          </rPr>
          <t xml:space="preserve">
Compound Group</t>
        </r>
      </text>
    </comment>
    <comment ref="J49" authorId="0" shapeId="0">
      <text>
        <r>
          <rPr>
            <b/>
            <sz val="9"/>
            <color indexed="81"/>
            <rFont val="Tahoma"/>
            <charset val="1"/>
          </rPr>
          <t>Matthew Cegielski:</t>
        </r>
        <r>
          <rPr>
            <sz val="9"/>
            <color indexed="81"/>
            <rFont val="Tahoma"/>
            <charset val="1"/>
          </rPr>
          <t xml:space="preserve">
Category</t>
        </r>
      </text>
    </comment>
    <comment ref="L49" authorId="0" shapeId="0">
      <text>
        <r>
          <rPr>
            <b/>
            <sz val="9"/>
            <color indexed="81"/>
            <rFont val="Tahoma"/>
            <family val="2"/>
          </rPr>
          <t>Matthew Cegielski:</t>
        </r>
        <r>
          <rPr>
            <sz val="9"/>
            <color indexed="81"/>
            <rFont val="Tahoma"/>
            <family val="2"/>
          </rPr>
          <t xml:space="preserve">
Compound Group</t>
        </r>
      </text>
    </comment>
    <comment ref="G50" authorId="0" shapeId="0">
      <text>
        <r>
          <rPr>
            <b/>
            <sz val="9"/>
            <color indexed="81"/>
            <rFont val="Tahoma"/>
            <family val="2"/>
          </rPr>
          <t>Matthew Cegielski:</t>
        </r>
        <r>
          <rPr>
            <sz val="9"/>
            <color indexed="81"/>
            <rFont val="Tahoma"/>
            <family val="2"/>
          </rPr>
          <t xml:space="preserve">
Compound Group</t>
        </r>
      </text>
    </comment>
    <comment ref="I50" authorId="0" shapeId="0">
      <text>
        <r>
          <rPr>
            <b/>
            <sz val="9"/>
            <color indexed="81"/>
            <rFont val="Tahoma"/>
            <family val="2"/>
          </rPr>
          <t>Matthew Cegielski:</t>
        </r>
        <r>
          <rPr>
            <sz val="9"/>
            <color indexed="81"/>
            <rFont val="Tahoma"/>
            <family val="2"/>
          </rPr>
          <t xml:space="preserve">
Compound Group</t>
        </r>
      </text>
    </comment>
    <comment ref="J50" authorId="0" shapeId="0">
      <text>
        <r>
          <rPr>
            <b/>
            <sz val="9"/>
            <color indexed="81"/>
            <rFont val="Tahoma"/>
            <charset val="1"/>
          </rPr>
          <t>Matthew Cegielski:</t>
        </r>
        <r>
          <rPr>
            <sz val="9"/>
            <color indexed="81"/>
            <rFont val="Tahoma"/>
            <charset val="1"/>
          </rPr>
          <t xml:space="preserve">
Category</t>
        </r>
      </text>
    </comment>
    <comment ref="L50" authorId="0" shapeId="0">
      <text>
        <r>
          <rPr>
            <b/>
            <sz val="9"/>
            <color indexed="81"/>
            <rFont val="Tahoma"/>
            <family val="2"/>
          </rPr>
          <t>Matthew Cegielski:</t>
        </r>
        <r>
          <rPr>
            <sz val="9"/>
            <color indexed="81"/>
            <rFont val="Tahoma"/>
            <family val="2"/>
          </rPr>
          <t xml:space="preserve">
Compound Group</t>
        </r>
      </text>
    </comment>
    <comment ref="G51" authorId="0" shapeId="0">
      <text>
        <r>
          <rPr>
            <b/>
            <sz val="9"/>
            <color indexed="81"/>
            <rFont val="Tahoma"/>
            <family val="2"/>
          </rPr>
          <t>Matthew Cegielski:</t>
        </r>
        <r>
          <rPr>
            <sz val="9"/>
            <color indexed="81"/>
            <rFont val="Tahoma"/>
            <family val="2"/>
          </rPr>
          <t xml:space="preserve">
Compound Group</t>
        </r>
      </text>
    </comment>
    <comment ref="I51" authorId="0" shapeId="0">
      <text>
        <r>
          <rPr>
            <b/>
            <sz val="9"/>
            <color indexed="81"/>
            <rFont val="Tahoma"/>
            <family val="2"/>
          </rPr>
          <t>Matthew Cegielski:</t>
        </r>
        <r>
          <rPr>
            <sz val="9"/>
            <color indexed="81"/>
            <rFont val="Tahoma"/>
            <family val="2"/>
          </rPr>
          <t xml:space="preserve">
Compound Group</t>
        </r>
      </text>
    </comment>
    <comment ref="J51" authorId="0" shapeId="0">
      <text>
        <r>
          <rPr>
            <b/>
            <sz val="9"/>
            <color indexed="81"/>
            <rFont val="Tahoma"/>
            <charset val="1"/>
          </rPr>
          <t>Matthew Cegielski:</t>
        </r>
        <r>
          <rPr>
            <sz val="9"/>
            <color indexed="81"/>
            <rFont val="Tahoma"/>
            <charset val="1"/>
          </rPr>
          <t xml:space="preserve">
Category</t>
        </r>
      </text>
    </comment>
    <comment ref="L51" authorId="0" shapeId="0">
      <text>
        <r>
          <rPr>
            <b/>
            <sz val="9"/>
            <color indexed="81"/>
            <rFont val="Tahoma"/>
            <family val="2"/>
          </rPr>
          <t>Matthew Cegielski:</t>
        </r>
        <r>
          <rPr>
            <sz val="9"/>
            <color indexed="81"/>
            <rFont val="Tahoma"/>
            <family val="2"/>
          </rPr>
          <t xml:space="preserve">
Compound Group</t>
        </r>
      </text>
    </comment>
    <comment ref="G52" authorId="0" shapeId="0">
      <text>
        <r>
          <rPr>
            <b/>
            <sz val="9"/>
            <color indexed="81"/>
            <rFont val="Tahoma"/>
            <family val="2"/>
          </rPr>
          <t>Matthew Cegielski:</t>
        </r>
        <r>
          <rPr>
            <sz val="9"/>
            <color indexed="81"/>
            <rFont val="Tahoma"/>
            <family val="2"/>
          </rPr>
          <t xml:space="preserve">
Compound Group</t>
        </r>
      </text>
    </comment>
    <comment ref="I52" authorId="0" shapeId="0">
      <text>
        <r>
          <rPr>
            <b/>
            <sz val="9"/>
            <color indexed="81"/>
            <rFont val="Tahoma"/>
            <family val="2"/>
          </rPr>
          <t>Matthew Cegielski:</t>
        </r>
        <r>
          <rPr>
            <sz val="9"/>
            <color indexed="81"/>
            <rFont val="Tahoma"/>
            <family val="2"/>
          </rPr>
          <t xml:space="preserve">
Compound Group</t>
        </r>
      </text>
    </comment>
    <comment ref="L52" authorId="0" shapeId="0">
      <text>
        <r>
          <rPr>
            <b/>
            <sz val="9"/>
            <color indexed="81"/>
            <rFont val="Tahoma"/>
            <family val="2"/>
          </rPr>
          <t>Matthew Cegielski:</t>
        </r>
        <r>
          <rPr>
            <sz val="9"/>
            <color indexed="81"/>
            <rFont val="Tahoma"/>
            <family val="2"/>
          </rPr>
          <t xml:space="preserve">
Compound Group</t>
        </r>
      </text>
    </comment>
    <comment ref="G53" authorId="0" shapeId="0">
      <text>
        <r>
          <rPr>
            <b/>
            <sz val="9"/>
            <color indexed="81"/>
            <rFont val="Tahoma"/>
            <family val="2"/>
          </rPr>
          <t>Matthew Cegielski:</t>
        </r>
        <r>
          <rPr>
            <sz val="9"/>
            <color indexed="81"/>
            <rFont val="Tahoma"/>
            <family val="2"/>
          </rPr>
          <t xml:space="preserve">
Compound Group</t>
        </r>
      </text>
    </comment>
    <comment ref="I53" authorId="0" shapeId="0">
      <text>
        <r>
          <rPr>
            <b/>
            <sz val="9"/>
            <color indexed="81"/>
            <rFont val="Tahoma"/>
            <family val="2"/>
          </rPr>
          <t>Matthew Cegielski:</t>
        </r>
        <r>
          <rPr>
            <sz val="9"/>
            <color indexed="81"/>
            <rFont val="Tahoma"/>
            <family val="2"/>
          </rPr>
          <t xml:space="preserve">
Compound Group</t>
        </r>
      </text>
    </comment>
    <comment ref="J53" authorId="0" shapeId="0">
      <text>
        <r>
          <rPr>
            <b/>
            <sz val="9"/>
            <color indexed="81"/>
            <rFont val="Tahoma"/>
            <charset val="1"/>
          </rPr>
          <t>Matthew Cegielski:</t>
        </r>
        <r>
          <rPr>
            <sz val="9"/>
            <color indexed="81"/>
            <rFont val="Tahoma"/>
            <charset val="1"/>
          </rPr>
          <t xml:space="preserve">
Mixture</t>
        </r>
      </text>
    </comment>
    <comment ref="L53" authorId="0" shapeId="0">
      <text>
        <r>
          <rPr>
            <b/>
            <sz val="9"/>
            <color indexed="81"/>
            <rFont val="Tahoma"/>
            <family val="2"/>
          </rPr>
          <t>Matthew Cegielski:</t>
        </r>
        <r>
          <rPr>
            <sz val="9"/>
            <color indexed="81"/>
            <rFont val="Tahoma"/>
            <family val="2"/>
          </rPr>
          <t xml:space="preserve">
Compound Group</t>
        </r>
      </text>
    </comment>
    <comment ref="G54" authorId="0" shapeId="0">
      <text>
        <r>
          <rPr>
            <b/>
            <sz val="9"/>
            <color indexed="81"/>
            <rFont val="Tahoma"/>
            <family val="2"/>
          </rPr>
          <t>Matthew Cegielski:</t>
        </r>
        <r>
          <rPr>
            <sz val="9"/>
            <color indexed="81"/>
            <rFont val="Tahoma"/>
            <family val="2"/>
          </rPr>
          <t xml:space="preserve">
Compound Group</t>
        </r>
      </text>
    </comment>
    <comment ref="I54" authorId="0" shapeId="0">
      <text>
        <r>
          <rPr>
            <b/>
            <sz val="9"/>
            <color indexed="81"/>
            <rFont val="Tahoma"/>
            <family val="2"/>
          </rPr>
          <t>Matthew Cegielski:</t>
        </r>
        <r>
          <rPr>
            <sz val="9"/>
            <color indexed="81"/>
            <rFont val="Tahoma"/>
            <family val="2"/>
          </rPr>
          <t xml:space="preserve">
Compound Group</t>
        </r>
      </text>
    </comment>
    <comment ref="L54" authorId="0" shapeId="0">
      <text>
        <r>
          <rPr>
            <b/>
            <sz val="9"/>
            <color indexed="81"/>
            <rFont val="Tahoma"/>
            <family val="2"/>
          </rPr>
          <t>Matthew Cegielski:</t>
        </r>
        <r>
          <rPr>
            <sz val="9"/>
            <color indexed="81"/>
            <rFont val="Tahoma"/>
            <family val="2"/>
          </rPr>
          <t xml:space="preserve">
Compound Group</t>
        </r>
      </text>
    </comment>
    <comment ref="G55" authorId="0" shapeId="0">
      <text>
        <r>
          <rPr>
            <b/>
            <sz val="9"/>
            <color indexed="81"/>
            <rFont val="Tahoma"/>
            <family val="2"/>
          </rPr>
          <t>Matthew Cegielski:</t>
        </r>
        <r>
          <rPr>
            <sz val="9"/>
            <color indexed="81"/>
            <rFont val="Tahoma"/>
            <family val="2"/>
          </rPr>
          <t xml:space="preserve">
Compound Group</t>
        </r>
      </text>
    </comment>
    <comment ref="I55" authorId="0" shapeId="0">
      <text>
        <r>
          <rPr>
            <b/>
            <sz val="9"/>
            <color indexed="81"/>
            <rFont val="Tahoma"/>
            <family val="2"/>
          </rPr>
          <t>Matthew Cegielski:</t>
        </r>
        <r>
          <rPr>
            <sz val="9"/>
            <color indexed="81"/>
            <rFont val="Tahoma"/>
            <family val="2"/>
          </rPr>
          <t xml:space="preserve">
Compound Group</t>
        </r>
      </text>
    </comment>
    <comment ref="L55" authorId="0" shapeId="0">
      <text>
        <r>
          <rPr>
            <b/>
            <sz val="9"/>
            <color indexed="81"/>
            <rFont val="Tahoma"/>
            <family val="2"/>
          </rPr>
          <t>Matthew Cegielski:</t>
        </r>
        <r>
          <rPr>
            <sz val="9"/>
            <color indexed="81"/>
            <rFont val="Tahoma"/>
            <family val="2"/>
          </rPr>
          <t xml:space="preserve">
Compound Group</t>
        </r>
      </text>
    </comment>
    <comment ref="G56" authorId="0" shapeId="0">
      <text>
        <r>
          <rPr>
            <b/>
            <sz val="9"/>
            <color indexed="81"/>
            <rFont val="Tahoma"/>
            <family val="2"/>
          </rPr>
          <t>Matthew Cegielski:</t>
        </r>
        <r>
          <rPr>
            <sz val="9"/>
            <color indexed="81"/>
            <rFont val="Tahoma"/>
            <family val="2"/>
          </rPr>
          <t xml:space="preserve">
Compound Group</t>
        </r>
      </text>
    </comment>
    <comment ref="I56" authorId="0" shapeId="0">
      <text>
        <r>
          <rPr>
            <b/>
            <sz val="9"/>
            <color indexed="81"/>
            <rFont val="Tahoma"/>
            <family val="2"/>
          </rPr>
          <t>Matthew Cegielski:</t>
        </r>
        <r>
          <rPr>
            <sz val="9"/>
            <color indexed="81"/>
            <rFont val="Tahoma"/>
            <family val="2"/>
          </rPr>
          <t xml:space="preserve">
Compound Group</t>
        </r>
      </text>
    </comment>
    <comment ref="L56" authorId="0" shapeId="0">
      <text>
        <r>
          <rPr>
            <b/>
            <sz val="9"/>
            <color indexed="81"/>
            <rFont val="Tahoma"/>
            <family val="2"/>
          </rPr>
          <t>Matthew Cegielski:</t>
        </r>
        <r>
          <rPr>
            <sz val="9"/>
            <color indexed="81"/>
            <rFont val="Tahoma"/>
            <family val="2"/>
          </rPr>
          <t xml:space="preserve">
Compound Group</t>
        </r>
      </text>
    </comment>
    <comment ref="G57" authorId="0" shapeId="0">
      <text>
        <r>
          <rPr>
            <b/>
            <sz val="9"/>
            <color indexed="81"/>
            <rFont val="Tahoma"/>
            <family val="2"/>
          </rPr>
          <t>Matthew Cegielski:</t>
        </r>
        <r>
          <rPr>
            <sz val="9"/>
            <color indexed="81"/>
            <rFont val="Tahoma"/>
            <family val="2"/>
          </rPr>
          <t xml:space="preserve">
Compound Group</t>
        </r>
      </text>
    </comment>
    <comment ref="I57" authorId="0" shapeId="0">
      <text>
        <r>
          <rPr>
            <b/>
            <sz val="9"/>
            <color indexed="81"/>
            <rFont val="Tahoma"/>
            <family val="2"/>
          </rPr>
          <t>Matthew Cegielski:</t>
        </r>
        <r>
          <rPr>
            <sz val="9"/>
            <color indexed="81"/>
            <rFont val="Tahoma"/>
            <family val="2"/>
          </rPr>
          <t xml:space="preserve">
Compound Group</t>
        </r>
      </text>
    </comment>
    <comment ref="J57" authorId="0" shapeId="0">
      <text>
        <r>
          <rPr>
            <b/>
            <sz val="9"/>
            <color indexed="81"/>
            <rFont val="Tahoma"/>
            <charset val="1"/>
          </rPr>
          <t>Matthew Cegielski:</t>
        </r>
        <r>
          <rPr>
            <sz val="9"/>
            <color indexed="81"/>
            <rFont val="Tahoma"/>
            <charset val="1"/>
          </rPr>
          <t xml:space="preserve">
Category</t>
        </r>
      </text>
    </comment>
    <comment ref="L57" authorId="0" shapeId="0">
      <text>
        <r>
          <rPr>
            <b/>
            <sz val="9"/>
            <color indexed="81"/>
            <rFont val="Tahoma"/>
            <family val="2"/>
          </rPr>
          <t>Matthew Cegielski:</t>
        </r>
        <r>
          <rPr>
            <sz val="9"/>
            <color indexed="81"/>
            <rFont val="Tahoma"/>
            <family val="2"/>
          </rPr>
          <t xml:space="preserve">
Compound Group</t>
        </r>
      </text>
    </comment>
    <comment ref="G58" authorId="0" shapeId="0">
      <text>
        <r>
          <rPr>
            <b/>
            <sz val="9"/>
            <color indexed="81"/>
            <rFont val="Tahoma"/>
            <family val="2"/>
          </rPr>
          <t>Matthew Cegielski:</t>
        </r>
        <r>
          <rPr>
            <sz val="9"/>
            <color indexed="81"/>
            <rFont val="Tahoma"/>
            <family val="2"/>
          </rPr>
          <t xml:space="preserve">
Compound Group</t>
        </r>
      </text>
    </comment>
    <comment ref="I58" authorId="0" shapeId="0">
      <text>
        <r>
          <rPr>
            <b/>
            <sz val="9"/>
            <color indexed="81"/>
            <rFont val="Tahoma"/>
            <family val="2"/>
          </rPr>
          <t>Matthew Cegielski:</t>
        </r>
        <r>
          <rPr>
            <sz val="9"/>
            <color indexed="81"/>
            <rFont val="Tahoma"/>
            <family val="2"/>
          </rPr>
          <t xml:space="preserve">
Compound Group</t>
        </r>
      </text>
    </comment>
    <comment ref="J58" authorId="0" shapeId="0">
      <text>
        <r>
          <rPr>
            <b/>
            <sz val="9"/>
            <color indexed="81"/>
            <rFont val="Tahoma"/>
            <charset val="1"/>
          </rPr>
          <t>Matthew Cegielski:</t>
        </r>
        <r>
          <rPr>
            <sz val="9"/>
            <color indexed="81"/>
            <rFont val="Tahoma"/>
            <charset val="1"/>
          </rPr>
          <t xml:space="preserve">
Category</t>
        </r>
      </text>
    </comment>
    <comment ref="L58" authorId="0" shapeId="0">
      <text>
        <r>
          <rPr>
            <b/>
            <sz val="9"/>
            <color indexed="81"/>
            <rFont val="Tahoma"/>
            <family val="2"/>
          </rPr>
          <t>Matthew Cegielski:</t>
        </r>
        <r>
          <rPr>
            <sz val="9"/>
            <color indexed="81"/>
            <rFont val="Tahoma"/>
            <family val="2"/>
          </rPr>
          <t xml:space="preserve">
Compound Group</t>
        </r>
      </text>
    </comment>
    <comment ref="G59" authorId="0" shapeId="0">
      <text>
        <r>
          <rPr>
            <b/>
            <sz val="9"/>
            <color indexed="81"/>
            <rFont val="Tahoma"/>
            <family val="2"/>
          </rPr>
          <t>Matthew Cegielski:</t>
        </r>
        <r>
          <rPr>
            <sz val="9"/>
            <color indexed="81"/>
            <rFont val="Tahoma"/>
            <family val="2"/>
          </rPr>
          <t xml:space="preserve">
Compound Group</t>
        </r>
      </text>
    </comment>
    <comment ref="I59" authorId="0" shapeId="0">
      <text>
        <r>
          <rPr>
            <b/>
            <sz val="9"/>
            <color indexed="81"/>
            <rFont val="Tahoma"/>
            <family val="2"/>
          </rPr>
          <t>Matthew Cegielski:</t>
        </r>
        <r>
          <rPr>
            <sz val="9"/>
            <color indexed="81"/>
            <rFont val="Tahoma"/>
            <family val="2"/>
          </rPr>
          <t xml:space="preserve">
Compound Group</t>
        </r>
      </text>
    </comment>
    <comment ref="J59" authorId="0" shapeId="0">
      <text>
        <r>
          <rPr>
            <b/>
            <sz val="9"/>
            <color indexed="81"/>
            <rFont val="Tahoma"/>
            <charset val="1"/>
          </rPr>
          <t>Matthew Cegielski:</t>
        </r>
        <r>
          <rPr>
            <sz val="9"/>
            <color indexed="81"/>
            <rFont val="Tahoma"/>
            <charset val="1"/>
          </rPr>
          <t xml:space="preserve">
Category</t>
        </r>
      </text>
    </comment>
    <comment ref="L59" authorId="0" shapeId="0">
      <text>
        <r>
          <rPr>
            <b/>
            <sz val="9"/>
            <color indexed="81"/>
            <rFont val="Tahoma"/>
            <family val="2"/>
          </rPr>
          <t>Matthew Cegielski:</t>
        </r>
        <r>
          <rPr>
            <sz val="9"/>
            <color indexed="81"/>
            <rFont val="Tahoma"/>
            <family val="2"/>
          </rPr>
          <t xml:space="preserve">
Compound Group</t>
        </r>
      </text>
    </comment>
    <comment ref="G60" authorId="0" shapeId="0">
      <text>
        <r>
          <rPr>
            <b/>
            <sz val="9"/>
            <color indexed="81"/>
            <rFont val="Tahoma"/>
            <family val="2"/>
          </rPr>
          <t>Matthew Cegielski:</t>
        </r>
        <r>
          <rPr>
            <sz val="9"/>
            <color indexed="81"/>
            <rFont val="Tahoma"/>
            <family val="2"/>
          </rPr>
          <t xml:space="preserve">
Compound Group</t>
        </r>
      </text>
    </comment>
    <comment ref="I60" authorId="0" shapeId="0">
      <text>
        <r>
          <rPr>
            <b/>
            <sz val="9"/>
            <color indexed="81"/>
            <rFont val="Tahoma"/>
            <family val="2"/>
          </rPr>
          <t>Matthew Cegielski:</t>
        </r>
        <r>
          <rPr>
            <sz val="9"/>
            <color indexed="81"/>
            <rFont val="Tahoma"/>
            <family val="2"/>
          </rPr>
          <t xml:space="preserve">
Compound Group</t>
        </r>
      </text>
    </comment>
    <comment ref="J60" authorId="0" shapeId="0">
      <text>
        <r>
          <rPr>
            <b/>
            <sz val="9"/>
            <color indexed="81"/>
            <rFont val="Tahoma"/>
            <charset val="1"/>
          </rPr>
          <t>Matthew Cegielski:</t>
        </r>
        <r>
          <rPr>
            <sz val="9"/>
            <color indexed="81"/>
            <rFont val="Tahoma"/>
            <charset val="1"/>
          </rPr>
          <t xml:space="preserve">
Category</t>
        </r>
      </text>
    </comment>
    <comment ref="L60" authorId="0" shapeId="0">
      <text>
        <r>
          <rPr>
            <b/>
            <sz val="9"/>
            <color indexed="81"/>
            <rFont val="Tahoma"/>
            <family val="2"/>
          </rPr>
          <t>Matthew Cegielski:</t>
        </r>
        <r>
          <rPr>
            <sz val="9"/>
            <color indexed="81"/>
            <rFont val="Tahoma"/>
            <family val="2"/>
          </rPr>
          <t xml:space="preserve">
Compound Group</t>
        </r>
      </text>
    </comment>
    <comment ref="G61" authorId="0" shapeId="0">
      <text>
        <r>
          <rPr>
            <b/>
            <sz val="9"/>
            <color indexed="81"/>
            <rFont val="Tahoma"/>
            <family val="2"/>
          </rPr>
          <t>Matthew Cegielski:</t>
        </r>
        <r>
          <rPr>
            <sz val="9"/>
            <color indexed="81"/>
            <rFont val="Tahoma"/>
            <family val="2"/>
          </rPr>
          <t xml:space="preserve">
Compound Group</t>
        </r>
      </text>
    </comment>
    <comment ref="I61" authorId="0" shapeId="0">
      <text>
        <r>
          <rPr>
            <b/>
            <sz val="9"/>
            <color indexed="81"/>
            <rFont val="Tahoma"/>
            <family val="2"/>
          </rPr>
          <t>Matthew Cegielski:</t>
        </r>
        <r>
          <rPr>
            <sz val="9"/>
            <color indexed="81"/>
            <rFont val="Tahoma"/>
            <family val="2"/>
          </rPr>
          <t xml:space="preserve">
Compound Group</t>
        </r>
      </text>
    </comment>
    <comment ref="J61" authorId="0" shapeId="0">
      <text>
        <r>
          <rPr>
            <b/>
            <sz val="9"/>
            <color indexed="81"/>
            <rFont val="Tahoma"/>
            <charset val="1"/>
          </rPr>
          <t>Matthew Cegielski:</t>
        </r>
        <r>
          <rPr>
            <sz val="9"/>
            <color indexed="81"/>
            <rFont val="Tahoma"/>
            <charset val="1"/>
          </rPr>
          <t xml:space="preserve">
Category</t>
        </r>
      </text>
    </comment>
    <comment ref="L61" authorId="0" shapeId="0">
      <text>
        <r>
          <rPr>
            <b/>
            <sz val="9"/>
            <color indexed="81"/>
            <rFont val="Tahoma"/>
            <family val="2"/>
          </rPr>
          <t>Matthew Cegielski:</t>
        </r>
        <r>
          <rPr>
            <sz val="9"/>
            <color indexed="81"/>
            <rFont val="Tahoma"/>
            <family val="2"/>
          </rPr>
          <t xml:space="preserve">
Compound Group</t>
        </r>
      </text>
    </comment>
    <comment ref="G62" authorId="0" shapeId="0">
      <text>
        <r>
          <rPr>
            <b/>
            <sz val="9"/>
            <color indexed="81"/>
            <rFont val="Tahoma"/>
            <family val="2"/>
          </rPr>
          <t>Matthew Cegielski:</t>
        </r>
        <r>
          <rPr>
            <sz val="9"/>
            <color indexed="81"/>
            <rFont val="Tahoma"/>
            <family val="2"/>
          </rPr>
          <t xml:space="preserve">
Compound Group</t>
        </r>
      </text>
    </comment>
    <comment ref="I62" authorId="0" shapeId="0">
      <text>
        <r>
          <rPr>
            <b/>
            <sz val="9"/>
            <color indexed="81"/>
            <rFont val="Tahoma"/>
            <family val="2"/>
          </rPr>
          <t>Matthew Cegielski:</t>
        </r>
        <r>
          <rPr>
            <sz val="9"/>
            <color indexed="81"/>
            <rFont val="Tahoma"/>
            <family val="2"/>
          </rPr>
          <t xml:space="preserve">
Compound Group</t>
        </r>
      </text>
    </comment>
    <comment ref="J62" authorId="0" shapeId="0">
      <text>
        <r>
          <rPr>
            <b/>
            <sz val="9"/>
            <color indexed="81"/>
            <rFont val="Tahoma"/>
            <charset val="1"/>
          </rPr>
          <t>Matthew Cegielski:</t>
        </r>
        <r>
          <rPr>
            <sz val="9"/>
            <color indexed="81"/>
            <rFont val="Tahoma"/>
            <charset val="1"/>
          </rPr>
          <t xml:space="preserve">
Category</t>
        </r>
      </text>
    </comment>
    <comment ref="L62" authorId="0" shapeId="0">
      <text>
        <r>
          <rPr>
            <b/>
            <sz val="9"/>
            <color indexed="81"/>
            <rFont val="Tahoma"/>
            <family val="2"/>
          </rPr>
          <t>Matthew Cegielski:</t>
        </r>
        <r>
          <rPr>
            <sz val="9"/>
            <color indexed="81"/>
            <rFont val="Tahoma"/>
            <family val="2"/>
          </rPr>
          <t xml:space="preserve">
Compound Group</t>
        </r>
      </text>
    </comment>
    <comment ref="A63" authorId="0" shapeId="0">
      <text>
        <r>
          <rPr>
            <b/>
            <sz val="9"/>
            <color indexed="81"/>
            <rFont val="Tahoma"/>
            <family val="2"/>
          </rPr>
          <t>Matthew Cegielski:</t>
        </r>
        <r>
          <rPr>
            <sz val="9"/>
            <color indexed="81"/>
            <rFont val="Tahoma"/>
            <family val="2"/>
          </rPr>
          <t xml:space="preserve">
Added 220831</t>
        </r>
      </text>
    </comment>
    <comment ref="I63" authorId="0" shapeId="0">
      <text>
        <r>
          <rPr>
            <b/>
            <sz val="9"/>
            <color indexed="81"/>
            <rFont val="Tahoma"/>
            <family val="2"/>
          </rPr>
          <t>Matthew Cegielski:</t>
        </r>
        <r>
          <rPr>
            <sz val="9"/>
            <color indexed="81"/>
            <rFont val="Tahoma"/>
            <family val="2"/>
          </rPr>
          <t xml:space="preserve">
Compound Group</t>
        </r>
      </text>
    </comment>
    <comment ref="J63" authorId="0" shapeId="0">
      <text>
        <r>
          <rPr>
            <b/>
            <sz val="9"/>
            <color indexed="81"/>
            <rFont val="Tahoma"/>
            <charset val="1"/>
          </rPr>
          <t>Matthew Cegielski:</t>
        </r>
        <r>
          <rPr>
            <sz val="9"/>
            <color indexed="81"/>
            <rFont val="Tahoma"/>
            <charset val="1"/>
          </rPr>
          <t xml:space="preserve">
Based on chemical references.</t>
        </r>
      </text>
    </comment>
    <comment ref="L63" authorId="0" shapeId="0">
      <text>
        <r>
          <rPr>
            <b/>
            <sz val="9"/>
            <color indexed="81"/>
            <rFont val="Tahoma"/>
            <family val="2"/>
          </rPr>
          <t>Matthew Cegielski:</t>
        </r>
        <r>
          <rPr>
            <sz val="9"/>
            <color indexed="81"/>
            <rFont val="Tahoma"/>
            <family val="2"/>
          </rPr>
          <t xml:space="preserve">
Compound Group</t>
        </r>
      </text>
    </comment>
    <comment ref="A64" authorId="0" shapeId="0">
      <text>
        <r>
          <rPr>
            <b/>
            <sz val="9"/>
            <color indexed="81"/>
            <rFont val="Tahoma"/>
            <family val="2"/>
          </rPr>
          <t>Matthew Cegielski:</t>
        </r>
        <r>
          <rPr>
            <sz val="9"/>
            <color indexed="81"/>
            <rFont val="Tahoma"/>
            <family val="2"/>
          </rPr>
          <t xml:space="preserve">
Added 220831</t>
        </r>
      </text>
    </comment>
    <comment ref="C64" authorId="0" shapeId="0">
      <text>
        <r>
          <rPr>
            <b/>
            <sz val="9"/>
            <color indexed="81"/>
            <rFont val="Tahoma"/>
            <charset val="1"/>
          </rPr>
          <t>Matthew Cegielski:</t>
        </r>
        <r>
          <rPr>
            <sz val="9"/>
            <color indexed="81"/>
            <rFont val="Tahoma"/>
            <charset val="1"/>
          </rPr>
          <t xml:space="preserve">
230804 REL raised from 0.00086 to 0.01</t>
        </r>
      </text>
    </comment>
    <comment ref="I64" authorId="0" shapeId="0">
      <text>
        <r>
          <rPr>
            <b/>
            <sz val="9"/>
            <color indexed="81"/>
            <rFont val="Tahoma"/>
            <family val="2"/>
          </rPr>
          <t>Matthew Cegielski:</t>
        </r>
        <r>
          <rPr>
            <sz val="9"/>
            <color indexed="81"/>
            <rFont val="Tahoma"/>
            <family val="2"/>
          </rPr>
          <t xml:space="preserve">
Compound Group</t>
        </r>
      </text>
    </comment>
    <comment ref="J64" authorId="0" shapeId="0">
      <text>
        <r>
          <rPr>
            <b/>
            <sz val="9"/>
            <color indexed="81"/>
            <rFont val="Tahoma"/>
            <charset val="1"/>
          </rPr>
          <t>Matthew Cegielski:</t>
        </r>
        <r>
          <rPr>
            <sz val="9"/>
            <color indexed="81"/>
            <rFont val="Tahoma"/>
            <charset val="1"/>
          </rPr>
          <t xml:space="preserve">
Based on chemical references.</t>
        </r>
      </text>
    </comment>
    <comment ref="L64" authorId="0" shapeId="0">
      <text>
        <r>
          <rPr>
            <b/>
            <sz val="9"/>
            <color indexed="81"/>
            <rFont val="Tahoma"/>
            <family val="2"/>
          </rPr>
          <t>Matthew Cegielski:</t>
        </r>
        <r>
          <rPr>
            <sz val="9"/>
            <color indexed="81"/>
            <rFont val="Tahoma"/>
            <family val="2"/>
          </rPr>
          <t xml:space="preserve">
Compound Group</t>
        </r>
      </text>
    </comment>
    <comment ref="A65" authorId="0" shapeId="0">
      <text>
        <r>
          <rPr>
            <b/>
            <sz val="9"/>
            <color indexed="81"/>
            <rFont val="Tahoma"/>
            <family val="2"/>
          </rPr>
          <t>Matthew Cegielski:</t>
        </r>
        <r>
          <rPr>
            <sz val="9"/>
            <color indexed="81"/>
            <rFont val="Tahoma"/>
            <family val="2"/>
          </rPr>
          <t xml:space="preserve">
Added 220831</t>
        </r>
      </text>
    </comment>
    <comment ref="F65" authorId="0" shapeId="0">
      <text>
        <r>
          <rPr>
            <b/>
            <sz val="9"/>
            <color indexed="81"/>
            <rFont val="Tahoma"/>
            <family val="2"/>
          </rPr>
          <t>Matthew Cegielski:</t>
        </r>
        <r>
          <rPr>
            <sz val="9"/>
            <color indexed="81"/>
            <rFont val="Tahoma"/>
            <family val="2"/>
          </rPr>
          <t xml:space="preserve">
Based on containing 1-2%  Hexamethylene-1,6-diisocyanate.</t>
        </r>
      </text>
    </comment>
    <comment ref="G65" authorId="0" shapeId="0">
      <text>
        <r>
          <rPr>
            <b/>
            <sz val="9"/>
            <color indexed="81"/>
            <rFont val="Tahoma"/>
            <family val="2"/>
          </rPr>
          <t>Matthew Cegielski:</t>
        </r>
        <r>
          <rPr>
            <sz val="9"/>
            <color indexed="81"/>
            <rFont val="Tahoma"/>
            <family val="2"/>
          </rPr>
          <t xml:space="preserve">
Compound Group</t>
        </r>
      </text>
    </comment>
    <comment ref="I65" authorId="0" shapeId="0">
      <text>
        <r>
          <rPr>
            <b/>
            <sz val="9"/>
            <color indexed="81"/>
            <rFont val="Tahoma"/>
            <family val="2"/>
          </rPr>
          <t>Matthew Cegielski:</t>
        </r>
        <r>
          <rPr>
            <sz val="9"/>
            <color indexed="81"/>
            <rFont val="Tahoma"/>
            <family val="2"/>
          </rPr>
          <t xml:space="preserve">
Compound Group</t>
        </r>
      </text>
    </comment>
    <comment ref="L65" authorId="0" shapeId="0">
      <text>
        <r>
          <rPr>
            <b/>
            <sz val="9"/>
            <color indexed="81"/>
            <rFont val="Tahoma"/>
            <family val="2"/>
          </rPr>
          <t>Matthew Cegielski:</t>
        </r>
        <r>
          <rPr>
            <sz val="9"/>
            <color indexed="81"/>
            <rFont val="Tahoma"/>
            <family val="2"/>
          </rPr>
          <t xml:space="preserve">
Compound Group</t>
        </r>
      </text>
    </comment>
    <comment ref="A66" authorId="0" shapeId="0">
      <text>
        <r>
          <rPr>
            <b/>
            <sz val="9"/>
            <color indexed="81"/>
            <rFont val="Tahoma"/>
            <family val="2"/>
          </rPr>
          <t>Matthew Cegielski:</t>
        </r>
        <r>
          <rPr>
            <sz val="9"/>
            <color indexed="81"/>
            <rFont val="Tahoma"/>
            <family val="2"/>
          </rPr>
          <t xml:space="preserve">
Added 220831</t>
        </r>
      </text>
    </comment>
    <comment ref="F66" authorId="0" shapeId="0">
      <text>
        <r>
          <rPr>
            <b/>
            <sz val="9"/>
            <color indexed="81"/>
            <rFont val="Tahoma"/>
            <family val="2"/>
          </rPr>
          <t>Matthew Cegielski:</t>
        </r>
        <r>
          <rPr>
            <sz val="9"/>
            <color indexed="81"/>
            <rFont val="Tahoma"/>
            <family val="2"/>
          </rPr>
          <t xml:space="preserve">
Based on containing 1-2%  Hexamethylene-1,6-diisocyanate.</t>
        </r>
      </text>
    </comment>
    <comment ref="G66" authorId="0" shapeId="0">
      <text>
        <r>
          <rPr>
            <b/>
            <sz val="9"/>
            <color indexed="81"/>
            <rFont val="Tahoma"/>
            <family val="2"/>
          </rPr>
          <t>Matthew Cegielski:</t>
        </r>
        <r>
          <rPr>
            <sz val="9"/>
            <color indexed="81"/>
            <rFont val="Tahoma"/>
            <family val="2"/>
          </rPr>
          <t xml:space="preserve">
Compound Group</t>
        </r>
      </text>
    </comment>
    <comment ref="I66" authorId="0" shapeId="0">
      <text>
        <r>
          <rPr>
            <b/>
            <sz val="9"/>
            <color indexed="81"/>
            <rFont val="Tahoma"/>
            <family val="2"/>
          </rPr>
          <t>Matthew Cegielski:</t>
        </r>
        <r>
          <rPr>
            <sz val="9"/>
            <color indexed="81"/>
            <rFont val="Tahoma"/>
            <family val="2"/>
          </rPr>
          <t xml:space="preserve">
Compound Group</t>
        </r>
      </text>
    </comment>
    <comment ref="L66" authorId="0" shapeId="0">
      <text>
        <r>
          <rPr>
            <b/>
            <sz val="9"/>
            <color indexed="81"/>
            <rFont val="Tahoma"/>
            <family val="2"/>
          </rPr>
          <t>Matthew Cegielski:</t>
        </r>
        <r>
          <rPr>
            <sz val="9"/>
            <color indexed="81"/>
            <rFont val="Tahoma"/>
            <family val="2"/>
          </rPr>
          <t xml:space="preserve">
Compound Group</t>
        </r>
      </text>
    </comment>
    <comment ref="A67" authorId="0" shapeId="0">
      <text>
        <r>
          <rPr>
            <b/>
            <sz val="9"/>
            <color indexed="81"/>
            <rFont val="Tahoma"/>
            <family val="2"/>
          </rPr>
          <t>Matthew Cegielski:</t>
        </r>
        <r>
          <rPr>
            <sz val="9"/>
            <color indexed="81"/>
            <rFont val="Tahoma"/>
            <family val="2"/>
          </rPr>
          <t xml:space="preserve">
Added 220831</t>
        </r>
      </text>
    </comment>
    <comment ref="F67" authorId="0" shapeId="0">
      <text>
        <r>
          <rPr>
            <b/>
            <sz val="9"/>
            <color indexed="81"/>
            <rFont val="Tahoma"/>
            <family val="2"/>
          </rPr>
          <t>Matthew Cegielski:</t>
        </r>
        <r>
          <rPr>
            <sz val="9"/>
            <color indexed="81"/>
            <rFont val="Tahoma"/>
            <family val="2"/>
          </rPr>
          <t xml:space="preserve">
Based on containing 1-2%  Hexamethylene-1,6-diisocyanate.</t>
        </r>
      </text>
    </comment>
    <comment ref="G67" authorId="0" shapeId="0">
      <text>
        <r>
          <rPr>
            <b/>
            <sz val="9"/>
            <color indexed="81"/>
            <rFont val="Tahoma"/>
            <family val="2"/>
          </rPr>
          <t>Matthew Cegielski:</t>
        </r>
        <r>
          <rPr>
            <sz val="9"/>
            <color indexed="81"/>
            <rFont val="Tahoma"/>
            <family val="2"/>
          </rPr>
          <t xml:space="preserve">
Compound Group</t>
        </r>
      </text>
    </comment>
    <comment ref="I67" authorId="0" shapeId="0">
      <text>
        <r>
          <rPr>
            <b/>
            <sz val="9"/>
            <color indexed="81"/>
            <rFont val="Tahoma"/>
            <family val="2"/>
          </rPr>
          <t>Matthew Cegielski:</t>
        </r>
        <r>
          <rPr>
            <sz val="9"/>
            <color indexed="81"/>
            <rFont val="Tahoma"/>
            <family val="2"/>
          </rPr>
          <t xml:space="preserve">
Compound Group</t>
        </r>
      </text>
    </comment>
    <comment ref="L67" authorId="0" shapeId="0">
      <text>
        <r>
          <rPr>
            <b/>
            <sz val="9"/>
            <color indexed="81"/>
            <rFont val="Tahoma"/>
            <family val="2"/>
          </rPr>
          <t>Matthew Cegielski:</t>
        </r>
        <r>
          <rPr>
            <sz val="9"/>
            <color indexed="81"/>
            <rFont val="Tahoma"/>
            <family val="2"/>
          </rPr>
          <t xml:space="preserve">
Compound Group</t>
        </r>
      </text>
    </comment>
    <comment ref="A68" authorId="0" shapeId="0">
      <text>
        <r>
          <rPr>
            <b/>
            <sz val="9"/>
            <color indexed="81"/>
            <rFont val="Tahoma"/>
            <family val="2"/>
          </rPr>
          <t>Matthew Cegielski:</t>
        </r>
        <r>
          <rPr>
            <sz val="9"/>
            <color indexed="81"/>
            <rFont val="Tahoma"/>
            <family val="2"/>
          </rPr>
          <t xml:space="preserve">
Added 220831</t>
        </r>
      </text>
    </comment>
    <comment ref="F68" authorId="0" shapeId="0">
      <text>
        <r>
          <rPr>
            <b/>
            <sz val="9"/>
            <color indexed="81"/>
            <rFont val="Tahoma"/>
            <family val="2"/>
          </rPr>
          <t>Matthew Cegielski:</t>
        </r>
        <r>
          <rPr>
            <sz val="9"/>
            <color indexed="81"/>
            <rFont val="Tahoma"/>
            <family val="2"/>
          </rPr>
          <t xml:space="preserve">
Based on containing 1-2%  Hexamethylene-1,6-diisocyanate.</t>
        </r>
      </text>
    </comment>
    <comment ref="G68" authorId="0" shapeId="0">
      <text>
        <r>
          <rPr>
            <b/>
            <sz val="9"/>
            <color indexed="81"/>
            <rFont val="Tahoma"/>
            <family val="2"/>
          </rPr>
          <t>Matthew Cegielski:</t>
        </r>
        <r>
          <rPr>
            <sz val="9"/>
            <color indexed="81"/>
            <rFont val="Tahoma"/>
            <family val="2"/>
          </rPr>
          <t xml:space="preserve">
Compound Group</t>
        </r>
      </text>
    </comment>
    <comment ref="I68" authorId="0" shapeId="0">
      <text>
        <r>
          <rPr>
            <b/>
            <sz val="9"/>
            <color indexed="81"/>
            <rFont val="Tahoma"/>
            <family val="2"/>
          </rPr>
          <t>Matthew Cegielski:</t>
        </r>
        <r>
          <rPr>
            <sz val="9"/>
            <color indexed="81"/>
            <rFont val="Tahoma"/>
            <family val="2"/>
          </rPr>
          <t xml:space="preserve">
Compound Group</t>
        </r>
      </text>
    </comment>
    <comment ref="L68" authorId="0" shapeId="0">
      <text>
        <r>
          <rPr>
            <b/>
            <sz val="9"/>
            <color indexed="81"/>
            <rFont val="Tahoma"/>
            <family val="2"/>
          </rPr>
          <t>Matthew Cegielski:</t>
        </r>
        <r>
          <rPr>
            <sz val="9"/>
            <color indexed="81"/>
            <rFont val="Tahoma"/>
            <family val="2"/>
          </rPr>
          <t xml:space="preserve">
Compound Group</t>
        </r>
      </text>
    </comment>
    <comment ref="A69" authorId="0" shapeId="0">
      <text>
        <r>
          <rPr>
            <b/>
            <sz val="12"/>
            <color indexed="81"/>
            <rFont val="Tahoma"/>
            <family val="2"/>
          </rPr>
          <t>Matthew Cegielski:</t>
        </r>
        <r>
          <rPr>
            <sz val="12"/>
            <color indexed="81"/>
            <rFont val="Tahoma"/>
            <family val="2"/>
          </rPr>
          <t xml:space="preserve">
150824 added from SHARP health table</t>
        </r>
      </text>
    </comment>
    <comment ref="G69" authorId="0" shapeId="0">
      <text>
        <r>
          <rPr>
            <b/>
            <sz val="9"/>
            <color indexed="81"/>
            <rFont val="Tahoma"/>
            <family val="2"/>
          </rPr>
          <t>Matthew Cegielski:</t>
        </r>
        <r>
          <rPr>
            <sz val="9"/>
            <color indexed="81"/>
            <rFont val="Tahoma"/>
            <family val="2"/>
          </rPr>
          <t xml:space="preserve">
Compound Group</t>
        </r>
      </text>
    </comment>
    <comment ref="I69" authorId="0" shapeId="0">
      <text>
        <r>
          <rPr>
            <b/>
            <sz val="9"/>
            <color indexed="81"/>
            <rFont val="Tahoma"/>
            <family val="2"/>
          </rPr>
          <t>Matthew Cegielski:</t>
        </r>
        <r>
          <rPr>
            <sz val="9"/>
            <color indexed="81"/>
            <rFont val="Tahoma"/>
            <family val="2"/>
          </rPr>
          <t xml:space="preserve">
Compound Group</t>
        </r>
      </text>
    </comment>
    <comment ref="J69" authorId="0" shapeId="0">
      <text>
        <r>
          <rPr>
            <b/>
            <sz val="9"/>
            <color indexed="81"/>
            <rFont val="Tahoma"/>
            <family val="2"/>
          </rPr>
          <t>Matthew Cegielski:</t>
        </r>
        <r>
          <rPr>
            <sz val="9"/>
            <color indexed="81"/>
            <rFont val="Tahoma"/>
            <family val="2"/>
          </rPr>
          <t xml:space="preserve">
Compound Group</t>
        </r>
      </text>
    </comment>
    <comment ref="K69" authorId="0" shapeId="0">
      <text>
        <r>
          <rPr>
            <b/>
            <sz val="9"/>
            <color indexed="81"/>
            <rFont val="Tahoma"/>
            <family val="2"/>
          </rPr>
          <t>Matthew Cegielski:</t>
        </r>
        <r>
          <rPr>
            <sz val="9"/>
            <color indexed="81"/>
            <rFont val="Tahoma"/>
            <family val="2"/>
          </rPr>
          <t xml:space="preserve">
Compound Group</t>
        </r>
      </text>
    </comment>
    <comment ref="L69" authorId="0" shapeId="0">
      <text>
        <r>
          <rPr>
            <b/>
            <sz val="9"/>
            <color indexed="81"/>
            <rFont val="Tahoma"/>
            <family val="2"/>
          </rPr>
          <t>Matthew Cegielski:</t>
        </r>
        <r>
          <rPr>
            <sz val="9"/>
            <color indexed="81"/>
            <rFont val="Tahoma"/>
            <family val="2"/>
          </rPr>
          <t xml:space="preserve">
Compound Group</t>
        </r>
      </text>
    </comment>
    <comment ref="F70" authorId="0" shapeId="0">
      <text>
        <r>
          <rPr>
            <b/>
            <sz val="9"/>
            <color indexed="81"/>
            <rFont val="Tahoma"/>
            <family val="2"/>
          </rPr>
          <t>Matthew Cegielski:</t>
        </r>
        <r>
          <rPr>
            <sz val="9"/>
            <color indexed="81"/>
            <rFont val="Tahoma"/>
            <family val="2"/>
          </rPr>
          <t xml:space="preserve">
Contable Particulate Emissions from Diesel-Fueled Engines</t>
        </r>
      </text>
    </comment>
    <comment ref="G70" authorId="0" shapeId="0">
      <text>
        <r>
          <rPr>
            <b/>
            <sz val="9"/>
            <color indexed="81"/>
            <rFont val="Tahoma"/>
            <family val="2"/>
          </rPr>
          <t>Matthew Cegielski:</t>
        </r>
        <r>
          <rPr>
            <sz val="9"/>
            <color indexed="81"/>
            <rFont val="Tahoma"/>
            <family val="2"/>
          </rPr>
          <t xml:space="preserve">
Compound Group</t>
        </r>
      </text>
    </comment>
    <comment ref="I70" authorId="0" shapeId="0">
      <text>
        <r>
          <rPr>
            <b/>
            <sz val="9"/>
            <color indexed="81"/>
            <rFont val="Tahoma"/>
            <family val="2"/>
          </rPr>
          <t>Matthew Cegielski:</t>
        </r>
        <r>
          <rPr>
            <sz val="9"/>
            <color indexed="81"/>
            <rFont val="Tahoma"/>
            <family val="2"/>
          </rPr>
          <t xml:space="preserve">
Compound Group</t>
        </r>
      </text>
    </comment>
    <comment ref="L70" authorId="0" shapeId="0">
      <text>
        <r>
          <rPr>
            <b/>
            <sz val="9"/>
            <color indexed="81"/>
            <rFont val="Tahoma"/>
            <family val="2"/>
          </rPr>
          <t>Matthew Cegielski:</t>
        </r>
        <r>
          <rPr>
            <sz val="9"/>
            <color indexed="81"/>
            <rFont val="Tahoma"/>
            <family val="2"/>
          </rPr>
          <t xml:space="preserve">
Compound Group</t>
        </r>
      </text>
    </comment>
    <comment ref="G71" authorId="0" shapeId="0">
      <text>
        <r>
          <rPr>
            <b/>
            <sz val="9"/>
            <color indexed="81"/>
            <rFont val="Tahoma"/>
            <family val="2"/>
          </rPr>
          <t>Matthew Cegielski:</t>
        </r>
        <r>
          <rPr>
            <sz val="9"/>
            <color indexed="81"/>
            <rFont val="Tahoma"/>
            <family val="2"/>
          </rPr>
          <t xml:space="preserve">
Compound Group</t>
        </r>
      </text>
    </comment>
    <comment ref="I71" authorId="0" shapeId="0">
      <text>
        <r>
          <rPr>
            <b/>
            <sz val="9"/>
            <color indexed="81"/>
            <rFont val="Tahoma"/>
            <family val="2"/>
          </rPr>
          <t>Matthew Cegielski:</t>
        </r>
        <r>
          <rPr>
            <sz val="9"/>
            <color indexed="81"/>
            <rFont val="Tahoma"/>
            <family val="2"/>
          </rPr>
          <t xml:space="preserve">
Compound Group</t>
        </r>
      </text>
    </comment>
    <comment ref="L71" authorId="0" shapeId="0">
      <text>
        <r>
          <rPr>
            <b/>
            <sz val="9"/>
            <color indexed="81"/>
            <rFont val="Tahoma"/>
            <family val="2"/>
          </rPr>
          <t>Matthew Cegielski:</t>
        </r>
        <r>
          <rPr>
            <sz val="9"/>
            <color indexed="81"/>
            <rFont val="Tahoma"/>
            <family val="2"/>
          </rPr>
          <t xml:space="preserve">
Compound Group</t>
        </r>
      </text>
    </comment>
    <comment ref="G72" authorId="0" shapeId="0">
      <text>
        <r>
          <rPr>
            <b/>
            <sz val="9"/>
            <color indexed="81"/>
            <rFont val="Tahoma"/>
            <family val="2"/>
          </rPr>
          <t>Matthew Cegielski:</t>
        </r>
        <r>
          <rPr>
            <sz val="9"/>
            <color indexed="81"/>
            <rFont val="Tahoma"/>
            <family val="2"/>
          </rPr>
          <t xml:space="preserve">
Compound Group</t>
        </r>
      </text>
    </comment>
    <comment ref="I72" authorId="0" shapeId="0">
      <text>
        <r>
          <rPr>
            <b/>
            <sz val="9"/>
            <color indexed="81"/>
            <rFont val="Tahoma"/>
            <family val="2"/>
          </rPr>
          <t>Matthew Cegielski:</t>
        </r>
        <r>
          <rPr>
            <sz val="9"/>
            <color indexed="81"/>
            <rFont val="Tahoma"/>
            <family val="2"/>
          </rPr>
          <t xml:space="preserve">
Compound Group</t>
        </r>
      </text>
    </comment>
    <comment ref="L72" authorId="0" shapeId="0">
      <text>
        <r>
          <rPr>
            <b/>
            <sz val="9"/>
            <color indexed="81"/>
            <rFont val="Tahoma"/>
            <family val="2"/>
          </rPr>
          <t>Matthew Cegielski:</t>
        </r>
        <r>
          <rPr>
            <sz val="9"/>
            <color indexed="81"/>
            <rFont val="Tahoma"/>
            <family val="2"/>
          </rPr>
          <t xml:space="preserve">
Compound Group</t>
        </r>
      </text>
    </comment>
    <comment ref="G73" authorId="0" shapeId="0">
      <text>
        <r>
          <rPr>
            <b/>
            <sz val="9"/>
            <color indexed="81"/>
            <rFont val="Tahoma"/>
            <family val="2"/>
          </rPr>
          <t>Matthew Cegielski:</t>
        </r>
        <r>
          <rPr>
            <sz val="9"/>
            <color indexed="81"/>
            <rFont val="Tahoma"/>
            <family val="2"/>
          </rPr>
          <t xml:space="preserve">
Compound Group</t>
        </r>
      </text>
    </comment>
    <comment ref="I73" authorId="0" shapeId="0">
      <text>
        <r>
          <rPr>
            <b/>
            <sz val="9"/>
            <color indexed="81"/>
            <rFont val="Tahoma"/>
            <family val="2"/>
          </rPr>
          <t>Matthew Cegielski:</t>
        </r>
        <r>
          <rPr>
            <sz val="9"/>
            <color indexed="81"/>
            <rFont val="Tahoma"/>
            <family val="2"/>
          </rPr>
          <t xml:space="preserve">
Compound Group</t>
        </r>
      </text>
    </comment>
    <comment ref="L73" authorId="0" shapeId="0">
      <text>
        <r>
          <rPr>
            <b/>
            <sz val="9"/>
            <color indexed="81"/>
            <rFont val="Tahoma"/>
            <family val="2"/>
          </rPr>
          <t>Matthew Cegielski:</t>
        </r>
        <r>
          <rPr>
            <sz val="9"/>
            <color indexed="81"/>
            <rFont val="Tahoma"/>
            <family val="2"/>
          </rPr>
          <t xml:space="preserve">
Compound Group</t>
        </r>
      </text>
    </comment>
    <comment ref="G74" authorId="0" shapeId="0">
      <text>
        <r>
          <rPr>
            <b/>
            <sz val="9"/>
            <color indexed="81"/>
            <rFont val="Tahoma"/>
            <family val="2"/>
          </rPr>
          <t>Matthew Cegielski:</t>
        </r>
        <r>
          <rPr>
            <sz val="9"/>
            <color indexed="81"/>
            <rFont val="Tahoma"/>
            <family val="2"/>
          </rPr>
          <t xml:space="preserve">
Compound Group</t>
        </r>
      </text>
    </comment>
    <comment ref="I74" authorId="0" shapeId="0">
      <text>
        <r>
          <rPr>
            <b/>
            <sz val="9"/>
            <color indexed="81"/>
            <rFont val="Tahoma"/>
            <family val="2"/>
          </rPr>
          <t>Matthew Cegielski:</t>
        </r>
        <r>
          <rPr>
            <sz val="9"/>
            <color indexed="81"/>
            <rFont val="Tahoma"/>
            <family val="2"/>
          </rPr>
          <t xml:space="preserve">
Compound Group</t>
        </r>
      </text>
    </comment>
    <comment ref="L74" authorId="0" shapeId="0">
      <text>
        <r>
          <rPr>
            <b/>
            <sz val="9"/>
            <color indexed="81"/>
            <rFont val="Tahoma"/>
            <family val="2"/>
          </rPr>
          <t>Matthew Cegielski:</t>
        </r>
        <r>
          <rPr>
            <sz val="9"/>
            <color indexed="81"/>
            <rFont val="Tahoma"/>
            <family val="2"/>
          </rPr>
          <t xml:space="preserve">
Compound Group</t>
        </r>
      </text>
    </comment>
    <comment ref="B75" authorId="0" shapeId="0">
      <text>
        <r>
          <rPr>
            <b/>
            <sz val="12"/>
            <color indexed="81"/>
            <rFont val="Tahoma"/>
            <family val="2"/>
          </rPr>
          <t>Matthew Cegielski:</t>
        </r>
        <r>
          <rPr>
            <sz val="12"/>
            <color indexed="81"/>
            <rFont val="Tahoma"/>
            <family val="2"/>
          </rPr>
          <t xml:space="preserve">
06/24/2013 Update</t>
        </r>
      </text>
    </comment>
    <comment ref="G75" authorId="0" shapeId="0">
      <text>
        <r>
          <rPr>
            <b/>
            <sz val="9"/>
            <color indexed="81"/>
            <rFont val="Tahoma"/>
            <family val="2"/>
          </rPr>
          <t>Matthew Cegielski:</t>
        </r>
        <r>
          <rPr>
            <sz val="9"/>
            <color indexed="81"/>
            <rFont val="Tahoma"/>
            <family val="2"/>
          </rPr>
          <t xml:space="preserve">
Compound Group</t>
        </r>
      </text>
    </comment>
    <comment ref="I75" authorId="0" shapeId="0">
      <text>
        <r>
          <rPr>
            <b/>
            <sz val="9"/>
            <color indexed="81"/>
            <rFont val="Tahoma"/>
            <family val="2"/>
          </rPr>
          <t>Matthew Cegielski:</t>
        </r>
        <r>
          <rPr>
            <sz val="9"/>
            <color indexed="81"/>
            <rFont val="Tahoma"/>
            <family val="2"/>
          </rPr>
          <t xml:space="preserve">
Compound Group</t>
        </r>
      </text>
    </comment>
    <comment ref="L75" authorId="0" shapeId="0">
      <text>
        <r>
          <rPr>
            <b/>
            <sz val="9"/>
            <color indexed="81"/>
            <rFont val="Tahoma"/>
            <family val="2"/>
          </rPr>
          <t>Matthew Cegielski:</t>
        </r>
        <r>
          <rPr>
            <sz val="9"/>
            <color indexed="81"/>
            <rFont val="Tahoma"/>
            <family val="2"/>
          </rPr>
          <t xml:space="preserve">
Compound Group</t>
        </r>
      </text>
    </comment>
    <comment ref="G76" authorId="0" shapeId="0">
      <text>
        <r>
          <rPr>
            <b/>
            <sz val="9"/>
            <color indexed="81"/>
            <rFont val="Tahoma"/>
            <family val="2"/>
          </rPr>
          <t>Matthew Cegielski:</t>
        </r>
        <r>
          <rPr>
            <sz val="9"/>
            <color indexed="81"/>
            <rFont val="Tahoma"/>
            <family val="2"/>
          </rPr>
          <t xml:space="preserve">
Compound Group</t>
        </r>
      </text>
    </comment>
    <comment ref="I76" authorId="0" shapeId="0">
      <text>
        <r>
          <rPr>
            <b/>
            <sz val="9"/>
            <color indexed="81"/>
            <rFont val="Tahoma"/>
            <family val="2"/>
          </rPr>
          <t>Matthew Cegielski:</t>
        </r>
        <r>
          <rPr>
            <sz val="9"/>
            <color indexed="81"/>
            <rFont val="Tahoma"/>
            <family val="2"/>
          </rPr>
          <t xml:space="preserve">
Compound Group</t>
        </r>
      </text>
    </comment>
    <comment ref="L76" authorId="0" shapeId="0">
      <text>
        <r>
          <rPr>
            <b/>
            <sz val="9"/>
            <color indexed="81"/>
            <rFont val="Tahoma"/>
            <family val="2"/>
          </rPr>
          <t>Matthew Cegielski:</t>
        </r>
        <r>
          <rPr>
            <sz val="9"/>
            <color indexed="81"/>
            <rFont val="Tahoma"/>
            <family val="2"/>
          </rPr>
          <t xml:space="preserve">
Compound Group</t>
        </r>
      </text>
    </comment>
    <comment ref="G77" authorId="0" shapeId="0">
      <text>
        <r>
          <rPr>
            <b/>
            <sz val="9"/>
            <color indexed="81"/>
            <rFont val="Tahoma"/>
            <family val="2"/>
          </rPr>
          <t>Matthew Cegielski:</t>
        </r>
        <r>
          <rPr>
            <sz val="9"/>
            <color indexed="81"/>
            <rFont val="Tahoma"/>
            <family val="2"/>
          </rPr>
          <t xml:space="preserve">
Compound Group</t>
        </r>
      </text>
    </comment>
    <comment ref="I77" authorId="0" shapeId="0">
      <text>
        <r>
          <rPr>
            <b/>
            <sz val="9"/>
            <color indexed="81"/>
            <rFont val="Tahoma"/>
            <family val="2"/>
          </rPr>
          <t>Matthew Cegielski:</t>
        </r>
        <r>
          <rPr>
            <sz val="9"/>
            <color indexed="81"/>
            <rFont val="Tahoma"/>
            <family val="2"/>
          </rPr>
          <t xml:space="preserve">
Compound Group</t>
        </r>
      </text>
    </comment>
    <comment ref="L77" authorId="0" shapeId="0">
      <text>
        <r>
          <rPr>
            <b/>
            <sz val="9"/>
            <color indexed="81"/>
            <rFont val="Tahoma"/>
            <family val="2"/>
          </rPr>
          <t>Matthew Cegielski:</t>
        </r>
        <r>
          <rPr>
            <sz val="9"/>
            <color indexed="81"/>
            <rFont val="Tahoma"/>
            <family val="2"/>
          </rPr>
          <t xml:space="preserve">
Compound Group</t>
        </r>
      </text>
    </comment>
    <comment ref="G78" authorId="0" shapeId="0">
      <text>
        <r>
          <rPr>
            <b/>
            <sz val="9"/>
            <color indexed="81"/>
            <rFont val="Tahoma"/>
            <family val="2"/>
          </rPr>
          <t>Matthew Cegielski:</t>
        </r>
        <r>
          <rPr>
            <sz val="9"/>
            <color indexed="81"/>
            <rFont val="Tahoma"/>
            <family val="2"/>
          </rPr>
          <t xml:space="preserve">
Compound Group</t>
        </r>
      </text>
    </comment>
    <comment ref="I78" authorId="0" shapeId="0">
      <text>
        <r>
          <rPr>
            <b/>
            <sz val="9"/>
            <color indexed="81"/>
            <rFont val="Tahoma"/>
            <family val="2"/>
          </rPr>
          <t>Matthew Cegielski:</t>
        </r>
        <r>
          <rPr>
            <sz val="9"/>
            <color indexed="81"/>
            <rFont val="Tahoma"/>
            <family val="2"/>
          </rPr>
          <t xml:space="preserve">
Compound Group</t>
        </r>
      </text>
    </comment>
    <comment ref="L78" authorId="0" shapeId="0">
      <text>
        <r>
          <rPr>
            <b/>
            <sz val="9"/>
            <color indexed="81"/>
            <rFont val="Tahoma"/>
            <family val="2"/>
          </rPr>
          <t>Matthew Cegielski:</t>
        </r>
        <r>
          <rPr>
            <sz val="9"/>
            <color indexed="81"/>
            <rFont val="Tahoma"/>
            <family val="2"/>
          </rPr>
          <t xml:space="preserve">
Compound Group</t>
        </r>
      </text>
    </comment>
    <comment ref="G79" authorId="0" shapeId="0">
      <text>
        <r>
          <rPr>
            <b/>
            <sz val="9"/>
            <color indexed="81"/>
            <rFont val="Tahoma"/>
            <family val="2"/>
          </rPr>
          <t>Matthew Cegielski:</t>
        </r>
        <r>
          <rPr>
            <sz val="9"/>
            <color indexed="81"/>
            <rFont val="Tahoma"/>
            <family val="2"/>
          </rPr>
          <t xml:space="preserve">
Compound Group</t>
        </r>
      </text>
    </comment>
    <comment ref="I79" authorId="0" shapeId="0">
      <text>
        <r>
          <rPr>
            <b/>
            <sz val="9"/>
            <color indexed="81"/>
            <rFont val="Tahoma"/>
            <family val="2"/>
          </rPr>
          <t>Matthew Cegielski:</t>
        </r>
        <r>
          <rPr>
            <sz val="9"/>
            <color indexed="81"/>
            <rFont val="Tahoma"/>
            <family val="2"/>
          </rPr>
          <t xml:space="preserve">
Compound Group</t>
        </r>
      </text>
    </comment>
    <comment ref="L79" authorId="0" shapeId="0">
      <text>
        <r>
          <rPr>
            <b/>
            <sz val="9"/>
            <color indexed="81"/>
            <rFont val="Tahoma"/>
            <family val="2"/>
          </rPr>
          <t>Matthew Cegielski:</t>
        </r>
        <r>
          <rPr>
            <sz val="9"/>
            <color indexed="81"/>
            <rFont val="Tahoma"/>
            <family val="2"/>
          </rPr>
          <t xml:space="preserve">
Compound Group</t>
        </r>
      </text>
    </comment>
    <comment ref="G80" authorId="0" shapeId="0">
      <text>
        <r>
          <rPr>
            <b/>
            <sz val="9"/>
            <color indexed="81"/>
            <rFont val="Tahoma"/>
            <family val="2"/>
          </rPr>
          <t>Matthew Cegielski:</t>
        </r>
        <r>
          <rPr>
            <sz val="9"/>
            <color indexed="81"/>
            <rFont val="Tahoma"/>
            <family val="2"/>
          </rPr>
          <t xml:space="preserve">
Compound Group</t>
        </r>
      </text>
    </comment>
    <comment ref="I80" authorId="0" shapeId="0">
      <text>
        <r>
          <rPr>
            <b/>
            <sz val="9"/>
            <color indexed="81"/>
            <rFont val="Tahoma"/>
            <family val="2"/>
          </rPr>
          <t>Matthew Cegielski:</t>
        </r>
        <r>
          <rPr>
            <sz val="9"/>
            <color indexed="81"/>
            <rFont val="Tahoma"/>
            <family val="2"/>
          </rPr>
          <t xml:space="preserve">
Compound Group</t>
        </r>
      </text>
    </comment>
    <comment ref="L80" authorId="0" shapeId="0">
      <text>
        <r>
          <rPr>
            <b/>
            <sz val="9"/>
            <color indexed="81"/>
            <rFont val="Tahoma"/>
            <family val="2"/>
          </rPr>
          <t>Matthew Cegielski:</t>
        </r>
        <r>
          <rPr>
            <sz val="9"/>
            <color indexed="81"/>
            <rFont val="Tahoma"/>
            <family val="2"/>
          </rPr>
          <t xml:space="preserve">
Compound Group</t>
        </r>
      </text>
    </comment>
    <comment ref="G81" authorId="0" shapeId="0">
      <text>
        <r>
          <rPr>
            <b/>
            <sz val="9"/>
            <color indexed="81"/>
            <rFont val="Tahoma"/>
            <family val="2"/>
          </rPr>
          <t>Matthew Cegielski:</t>
        </r>
        <r>
          <rPr>
            <sz val="9"/>
            <color indexed="81"/>
            <rFont val="Tahoma"/>
            <family val="2"/>
          </rPr>
          <t xml:space="preserve">
Compound Group</t>
        </r>
      </text>
    </comment>
    <comment ref="I81" authorId="0" shapeId="0">
      <text>
        <r>
          <rPr>
            <b/>
            <sz val="9"/>
            <color indexed="81"/>
            <rFont val="Tahoma"/>
            <family val="2"/>
          </rPr>
          <t>Matthew Cegielski:</t>
        </r>
        <r>
          <rPr>
            <sz val="9"/>
            <color indexed="81"/>
            <rFont val="Tahoma"/>
            <family val="2"/>
          </rPr>
          <t xml:space="preserve">
Compound Group</t>
        </r>
      </text>
    </comment>
    <comment ref="L81" authorId="0" shapeId="0">
      <text>
        <r>
          <rPr>
            <b/>
            <sz val="9"/>
            <color indexed="81"/>
            <rFont val="Tahoma"/>
            <family val="2"/>
          </rPr>
          <t>Matthew Cegielski:</t>
        </r>
        <r>
          <rPr>
            <sz val="9"/>
            <color indexed="81"/>
            <rFont val="Tahoma"/>
            <family val="2"/>
          </rPr>
          <t xml:space="preserve">
Compound Group</t>
        </r>
      </text>
    </comment>
    <comment ref="G82" authorId="0" shapeId="0">
      <text>
        <r>
          <rPr>
            <b/>
            <sz val="9"/>
            <color indexed="81"/>
            <rFont val="Tahoma"/>
            <family val="2"/>
          </rPr>
          <t>Matthew Cegielski:</t>
        </r>
        <r>
          <rPr>
            <sz val="9"/>
            <color indexed="81"/>
            <rFont val="Tahoma"/>
            <family val="2"/>
          </rPr>
          <t xml:space="preserve">
Compound Group</t>
        </r>
      </text>
    </comment>
    <comment ref="I82" authorId="0" shapeId="0">
      <text>
        <r>
          <rPr>
            <b/>
            <sz val="9"/>
            <color indexed="81"/>
            <rFont val="Tahoma"/>
            <family val="2"/>
          </rPr>
          <t>Matthew Cegielski:</t>
        </r>
        <r>
          <rPr>
            <sz val="9"/>
            <color indexed="81"/>
            <rFont val="Tahoma"/>
            <family val="2"/>
          </rPr>
          <t xml:space="preserve">
Compound Group</t>
        </r>
      </text>
    </comment>
    <comment ref="L82" authorId="0" shapeId="0">
      <text>
        <r>
          <rPr>
            <b/>
            <sz val="9"/>
            <color indexed="81"/>
            <rFont val="Tahoma"/>
            <family val="2"/>
          </rPr>
          <t>Matthew Cegielski:</t>
        </r>
        <r>
          <rPr>
            <sz val="9"/>
            <color indexed="81"/>
            <rFont val="Tahoma"/>
            <family val="2"/>
          </rPr>
          <t xml:space="preserve">
Compound Group</t>
        </r>
      </text>
    </comment>
    <comment ref="I84" authorId="0" shapeId="0">
      <text>
        <r>
          <rPr>
            <b/>
            <sz val="9"/>
            <color indexed="81"/>
            <rFont val="Tahoma"/>
            <family val="2"/>
          </rPr>
          <t>Matthew Cegielski:</t>
        </r>
        <r>
          <rPr>
            <sz val="9"/>
            <color indexed="81"/>
            <rFont val="Tahoma"/>
            <family val="2"/>
          </rPr>
          <t xml:space="preserve">
Same as flashpoint.</t>
        </r>
      </text>
    </comment>
    <comment ref="J89" authorId="0" shapeId="0">
      <text>
        <r>
          <rPr>
            <b/>
            <sz val="9"/>
            <color indexed="81"/>
            <rFont val="Tahoma"/>
            <charset val="1"/>
          </rPr>
          <t>Matthew Cegielski:</t>
        </r>
        <r>
          <rPr>
            <sz val="9"/>
            <color indexed="81"/>
            <rFont val="Tahoma"/>
            <charset val="1"/>
          </rPr>
          <t xml:space="preserve">
Based on chemical references.</t>
        </r>
      </text>
    </comment>
    <comment ref="F91" authorId="0" shapeId="0">
      <text>
        <r>
          <rPr>
            <b/>
            <sz val="10"/>
            <color indexed="81"/>
            <rFont val="Tahoma"/>
            <family val="2"/>
          </rPr>
          <t>Matthew Cegielski:</t>
        </r>
        <r>
          <rPr>
            <sz val="10"/>
            <color indexed="81"/>
            <rFont val="Tahoma"/>
            <family val="2"/>
          </rPr>
          <t xml:space="preserve">
171010 POM</t>
        </r>
      </text>
    </comment>
    <comment ref="J91" authorId="0" shapeId="0">
      <text>
        <r>
          <rPr>
            <b/>
            <sz val="9"/>
            <color indexed="81"/>
            <rFont val="Tahoma"/>
            <charset val="1"/>
          </rPr>
          <t>Matthew Cegielski:</t>
        </r>
        <r>
          <rPr>
            <sz val="9"/>
            <color indexed="81"/>
            <rFont val="Tahoma"/>
            <charset val="1"/>
          </rPr>
          <t xml:space="preserve">
Too general a category to specify.</t>
        </r>
      </text>
    </comment>
    <comment ref="F92" authorId="0" shapeId="0">
      <text>
        <r>
          <rPr>
            <b/>
            <sz val="10"/>
            <color indexed="81"/>
            <rFont val="Tahoma"/>
            <family val="2"/>
          </rPr>
          <t>Matthew Cegielski:</t>
        </r>
        <r>
          <rPr>
            <sz val="10"/>
            <color indexed="81"/>
            <rFont val="Tahoma"/>
            <family val="2"/>
          </rPr>
          <t xml:space="preserve">
171011 POM</t>
        </r>
      </text>
    </comment>
    <comment ref="L100" authorId="0" shapeId="0">
      <text>
        <r>
          <rPr>
            <b/>
            <sz val="9"/>
            <color indexed="81"/>
            <rFont val="Tahoma"/>
            <family val="2"/>
          </rPr>
          <t>Matthew Cegielski:</t>
        </r>
        <r>
          <rPr>
            <sz val="9"/>
            <color indexed="81"/>
            <rFont val="Tahoma"/>
            <family val="2"/>
          </rPr>
          <t xml:space="preserve">
Decomposes</t>
        </r>
      </text>
    </comment>
    <comment ref="L101" authorId="0" shapeId="0">
      <text>
        <r>
          <rPr>
            <b/>
            <sz val="9"/>
            <color indexed="81"/>
            <rFont val="Tahoma"/>
            <family val="2"/>
          </rPr>
          <t>Matthew Cegielski:</t>
        </r>
        <r>
          <rPr>
            <sz val="9"/>
            <color indexed="81"/>
            <rFont val="Tahoma"/>
            <family val="2"/>
          </rPr>
          <t xml:space="preserve">
Decomposes</t>
        </r>
      </text>
    </comment>
    <comment ref="K104" authorId="0" shapeId="0">
      <text>
        <r>
          <rPr>
            <b/>
            <sz val="9"/>
            <color indexed="81"/>
            <rFont val="Tahoma"/>
            <family val="2"/>
          </rPr>
          <t>Matthew Cegielski:</t>
        </r>
        <r>
          <rPr>
            <sz val="9"/>
            <color indexed="81"/>
            <rFont val="Tahoma"/>
            <family val="2"/>
          </rPr>
          <t xml:space="preserve">
230512 EPA Speciate 5.2 SVOC Splitting Factor</t>
        </r>
      </text>
    </comment>
    <comment ref="K105" authorId="0" shapeId="0">
      <text>
        <r>
          <rPr>
            <b/>
            <sz val="10"/>
            <color indexed="81"/>
            <rFont val="Tahoma"/>
            <family val="2"/>
          </rPr>
          <t>Matthew Cegielski:</t>
        </r>
        <r>
          <rPr>
            <sz val="10"/>
            <color indexed="81"/>
            <rFont val="Tahoma"/>
            <family val="2"/>
          </rPr>
          <t xml:space="preserve">
List from EPA Method 8270D</t>
        </r>
      </text>
    </comment>
    <comment ref="L107" authorId="0" shapeId="0">
      <text>
        <r>
          <rPr>
            <b/>
            <sz val="9"/>
            <color indexed="81"/>
            <rFont val="Tahoma"/>
            <family val="2"/>
          </rPr>
          <t>Matthew Cegielski:</t>
        </r>
        <r>
          <rPr>
            <sz val="9"/>
            <color indexed="81"/>
            <rFont val="Tahoma"/>
            <family val="2"/>
          </rPr>
          <t xml:space="preserve">
Decomposes</t>
        </r>
      </text>
    </comment>
    <comment ref="J111" authorId="0" shapeId="0">
      <text>
        <r>
          <rPr>
            <b/>
            <sz val="9"/>
            <color indexed="81"/>
            <rFont val="Tahoma"/>
            <charset val="1"/>
          </rPr>
          <t>Matthew Cegielski:</t>
        </r>
        <r>
          <rPr>
            <sz val="9"/>
            <color indexed="81"/>
            <rFont val="Tahoma"/>
            <charset val="1"/>
          </rPr>
          <t xml:space="preserve">
below 56F Solid</t>
        </r>
      </text>
    </comment>
    <comment ref="L111" authorId="0" shapeId="0">
      <text>
        <r>
          <rPr>
            <b/>
            <sz val="9"/>
            <color indexed="81"/>
            <rFont val="Tahoma"/>
            <family val="2"/>
          </rPr>
          <t>Matthew Cegielski:</t>
        </r>
        <r>
          <rPr>
            <sz val="9"/>
            <color indexed="81"/>
            <rFont val="Tahoma"/>
            <family val="2"/>
          </rPr>
          <t xml:space="preserve">
Explodes</t>
        </r>
      </text>
    </comment>
    <comment ref="L112" authorId="0" shapeId="0">
      <text>
        <r>
          <rPr>
            <b/>
            <sz val="9"/>
            <color indexed="81"/>
            <rFont val="Tahoma"/>
            <family val="2"/>
          </rPr>
          <t>Matthew Cegielski:</t>
        </r>
        <r>
          <rPr>
            <sz val="9"/>
            <color indexed="81"/>
            <rFont val="Tahoma"/>
            <family val="2"/>
          </rPr>
          <t xml:space="preserve">
Boils only at low pressure</t>
        </r>
      </text>
    </comment>
    <comment ref="L113" authorId="0" shapeId="0">
      <text>
        <r>
          <rPr>
            <b/>
            <sz val="9"/>
            <color indexed="81"/>
            <rFont val="Tahoma"/>
            <family val="2"/>
          </rPr>
          <t>Matthew Cegielski:</t>
        </r>
        <r>
          <rPr>
            <sz val="9"/>
            <color indexed="81"/>
            <rFont val="Tahoma"/>
            <family val="2"/>
          </rPr>
          <t xml:space="preserve">
Unknown</t>
        </r>
      </text>
    </comment>
    <comment ref="L114" authorId="0" shapeId="0">
      <text>
        <r>
          <rPr>
            <b/>
            <sz val="9"/>
            <color indexed="81"/>
            <rFont val="Tahoma"/>
            <family val="2"/>
          </rPr>
          <t>Matthew Cegielski:</t>
        </r>
        <r>
          <rPr>
            <sz val="9"/>
            <color indexed="81"/>
            <rFont val="Tahoma"/>
            <family val="2"/>
          </rPr>
          <t xml:space="preserve">
Decomposes</t>
        </r>
      </text>
    </comment>
    <comment ref="B118" authorId="0" shapeId="0">
      <text>
        <r>
          <rPr>
            <b/>
            <sz val="9"/>
            <color indexed="81"/>
            <rFont val="Tahoma"/>
            <family val="2"/>
          </rPr>
          <t>Matthew Cegielski:</t>
        </r>
        <r>
          <rPr>
            <sz val="9"/>
            <color indexed="81"/>
            <rFont val="Tahoma"/>
            <family val="2"/>
          </rPr>
          <t xml:space="preserve">
Synthetic form of Estrogen.</t>
        </r>
      </text>
    </comment>
    <comment ref="F118" authorId="0" shapeId="0">
      <text>
        <r>
          <rPr>
            <b/>
            <sz val="10"/>
            <color indexed="81"/>
            <rFont val="Tahoma"/>
            <family val="2"/>
          </rPr>
          <t>Matthew Cegielski:</t>
        </r>
        <r>
          <rPr>
            <sz val="10"/>
            <color indexed="81"/>
            <rFont val="Tahoma"/>
            <family val="2"/>
          </rPr>
          <t xml:space="preserve">
171010 POM</t>
        </r>
      </text>
    </comment>
    <comment ref="L118" authorId="0" shapeId="0">
      <text>
        <r>
          <rPr>
            <b/>
            <sz val="9"/>
            <color indexed="81"/>
            <rFont val="Tahoma"/>
            <family val="2"/>
          </rPr>
          <t>Matthew Cegielski:</t>
        </r>
        <r>
          <rPr>
            <sz val="9"/>
            <color indexed="81"/>
            <rFont val="Tahoma"/>
            <family val="2"/>
          </rPr>
          <t xml:space="preserve">
Decomposes</t>
        </r>
      </text>
    </comment>
    <comment ref="K119" authorId="0" shapeId="0">
      <text>
        <r>
          <rPr>
            <b/>
            <sz val="9"/>
            <color indexed="81"/>
            <rFont val="Tahoma"/>
            <family val="2"/>
          </rPr>
          <t>Matthew Cegielski:</t>
        </r>
        <r>
          <rPr>
            <sz val="9"/>
            <color indexed="81"/>
            <rFont val="Tahoma"/>
            <family val="2"/>
          </rPr>
          <t xml:space="preserve">
230512 EPA Speciate 5.2 SVOC Splitting Factor</t>
        </r>
      </text>
    </comment>
    <comment ref="L120" authorId="0" shapeId="0">
      <text>
        <r>
          <rPr>
            <b/>
            <sz val="9"/>
            <color indexed="81"/>
            <rFont val="Tahoma"/>
            <family val="2"/>
          </rPr>
          <t>Matthew Cegielski:</t>
        </r>
        <r>
          <rPr>
            <sz val="9"/>
            <color indexed="81"/>
            <rFont val="Tahoma"/>
            <family val="2"/>
          </rPr>
          <t xml:space="preserve">
Decomposes</t>
        </r>
      </text>
    </comment>
    <comment ref="I121" authorId="0" shapeId="0">
      <text>
        <r>
          <rPr>
            <b/>
            <sz val="9"/>
            <color indexed="81"/>
            <rFont val="Tahoma"/>
            <family val="2"/>
          </rPr>
          <t>Matthew Cegielski:</t>
        </r>
        <r>
          <rPr>
            <sz val="9"/>
            <color indexed="81"/>
            <rFont val="Tahoma"/>
            <family val="2"/>
          </rPr>
          <t xml:space="preserve">
Compound Group</t>
        </r>
      </text>
    </comment>
    <comment ref="J121" authorId="0" shapeId="0">
      <text>
        <r>
          <rPr>
            <b/>
            <sz val="9"/>
            <color indexed="81"/>
            <rFont val="Tahoma"/>
            <family val="2"/>
          </rPr>
          <t>Matthew Cegielski:</t>
        </r>
        <r>
          <rPr>
            <sz val="9"/>
            <color indexed="81"/>
            <rFont val="Tahoma"/>
            <family val="2"/>
          </rPr>
          <t xml:space="preserve">
Hydrogen Cyanide is a gas, crystal forms are solids.</t>
        </r>
      </text>
    </comment>
    <comment ref="L121" authorId="0" shapeId="0">
      <text>
        <r>
          <rPr>
            <b/>
            <sz val="9"/>
            <color indexed="81"/>
            <rFont val="Tahoma"/>
            <family val="2"/>
          </rPr>
          <t>Matthew Cegielski:</t>
        </r>
        <r>
          <rPr>
            <sz val="9"/>
            <color indexed="81"/>
            <rFont val="Tahoma"/>
            <family val="2"/>
          </rPr>
          <t xml:space="preserve">
Compound Group</t>
        </r>
      </text>
    </comment>
    <comment ref="B122" authorId="0" shapeId="0">
      <text>
        <r>
          <rPr>
            <b/>
            <sz val="9"/>
            <color indexed="81"/>
            <rFont val="Tahoma"/>
            <family val="2"/>
          </rPr>
          <t>Matthew Cegielski:</t>
        </r>
        <r>
          <rPr>
            <sz val="9"/>
            <color indexed="81"/>
            <rFont val="Tahoma"/>
            <family val="2"/>
          </rPr>
          <t xml:space="preserve">
Rocket fuel, highly flamable flash point 0C</t>
        </r>
      </text>
    </comment>
    <comment ref="I123" authorId="0" shapeId="0">
      <text>
        <r>
          <rPr>
            <b/>
            <sz val="9"/>
            <color indexed="81"/>
            <rFont val="Tahoma"/>
            <family val="2"/>
          </rPr>
          <t>Matthew Cegielski:</t>
        </r>
        <r>
          <rPr>
            <sz val="9"/>
            <color indexed="81"/>
            <rFont val="Tahoma"/>
            <family val="2"/>
          </rPr>
          <t xml:space="preserve">
Unknown</t>
        </r>
      </text>
    </comment>
    <comment ref="L123" authorId="0" shapeId="0">
      <text>
        <r>
          <rPr>
            <b/>
            <sz val="9"/>
            <color indexed="81"/>
            <rFont val="Tahoma"/>
            <family val="2"/>
          </rPr>
          <t>Matthew Cegielski:</t>
        </r>
        <r>
          <rPr>
            <sz val="9"/>
            <color indexed="81"/>
            <rFont val="Tahoma"/>
            <family val="2"/>
          </rPr>
          <t xml:space="preserve">
Unknown</t>
        </r>
      </text>
    </comment>
    <comment ref="L124" authorId="0" shapeId="0">
      <text>
        <r>
          <rPr>
            <b/>
            <sz val="9"/>
            <color indexed="81"/>
            <rFont val="Tahoma"/>
            <family val="2"/>
          </rPr>
          <t>Matthew Cegielski:</t>
        </r>
        <r>
          <rPr>
            <sz val="9"/>
            <color indexed="81"/>
            <rFont val="Tahoma"/>
            <family val="2"/>
          </rPr>
          <t xml:space="preserve">
Decomposes</t>
        </r>
      </text>
    </comment>
    <comment ref="L125" authorId="0" shapeId="0">
      <text>
        <r>
          <rPr>
            <b/>
            <sz val="9"/>
            <color indexed="81"/>
            <rFont val="Tahoma"/>
            <family val="2"/>
          </rPr>
          <t>Matthew Cegielski:</t>
        </r>
        <r>
          <rPr>
            <sz val="9"/>
            <color indexed="81"/>
            <rFont val="Tahoma"/>
            <family val="2"/>
          </rPr>
          <t xml:space="preserve">
Decomposes</t>
        </r>
      </text>
    </comment>
    <comment ref="L126" authorId="0" shapeId="0">
      <text>
        <r>
          <rPr>
            <b/>
            <sz val="9"/>
            <color indexed="81"/>
            <rFont val="Tahoma"/>
            <family val="2"/>
          </rPr>
          <t>Matthew Cegielski:</t>
        </r>
        <r>
          <rPr>
            <sz val="9"/>
            <color indexed="81"/>
            <rFont val="Tahoma"/>
            <family val="2"/>
          </rPr>
          <t xml:space="preserve">
Decomposes</t>
        </r>
      </text>
    </comment>
    <comment ref="A127" authorId="0" shapeId="0">
      <text>
        <r>
          <rPr>
            <b/>
            <sz val="10"/>
            <color indexed="81"/>
            <rFont val="Tahoma"/>
            <family val="2"/>
          </rPr>
          <t>Matthew Cegielski:</t>
        </r>
        <r>
          <rPr>
            <sz val="10"/>
            <color indexed="81"/>
            <rFont val="Tahoma"/>
            <family val="2"/>
          </rPr>
          <t xml:space="preserve">
171009 added</t>
        </r>
      </text>
    </comment>
    <comment ref="L127" authorId="0" shapeId="0">
      <text>
        <r>
          <rPr>
            <b/>
            <sz val="9"/>
            <color indexed="81"/>
            <rFont val="Tahoma"/>
            <family val="2"/>
          </rPr>
          <t>Matthew Cegielski:</t>
        </r>
        <r>
          <rPr>
            <sz val="9"/>
            <color indexed="81"/>
            <rFont val="Tahoma"/>
            <family val="2"/>
          </rPr>
          <t xml:space="preserve">
Decomposes</t>
        </r>
      </text>
    </comment>
    <comment ref="B129" authorId="0" shapeId="0">
      <text>
        <r>
          <rPr>
            <b/>
            <sz val="9"/>
            <color indexed="81"/>
            <rFont val="Tahoma"/>
            <family val="2"/>
          </rPr>
          <t>Matthew Cegielski:</t>
        </r>
        <r>
          <rPr>
            <sz val="9"/>
            <color indexed="81"/>
            <rFont val="Tahoma"/>
            <family val="2"/>
          </rPr>
          <t xml:space="preserve">
Present in tobacco smoke</t>
        </r>
      </text>
    </comment>
    <comment ref="L129" authorId="0" shapeId="0">
      <text>
        <r>
          <rPr>
            <b/>
            <sz val="9"/>
            <color indexed="81"/>
            <rFont val="Tahoma"/>
            <family val="2"/>
          </rPr>
          <t>Matthew Cegielski:</t>
        </r>
        <r>
          <rPr>
            <sz val="9"/>
            <color indexed="81"/>
            <rFont val="Tahoma"/>
            <family val="2"/>
          </rPr>
          <t xml:space="preserve">
Decomposes</t>
        </r>
      </text>
    </comment>
    <comment ref="L130" authorId="0" shapeId="0">
      <text>
        <r>
          <rPr>
            <b/>
            <sz val="9"/>
            <color indexed="81"/>
            <rFont val="Tahoma"/>
            <family val="2"/>
          </rPr>
          <t>Matthew Cegielski:</t>
        </r>
        <r>
          <rPr>
            <sz val="9"/>
            <color indexed="81"/>
            <rFont val="Tahoma"/>
            <family val="2"/>
          </rPr>
          <t xml:space="preserve">
Unknown</t>
        </r>
      </text>
    </comment>
    <comment ref="I131" authorId="0" shapeId="0">
      <text>
        <r>
          <rPr>
            <b/>
            <sz val="9"/>
            <color indexed="81"/>
            <rFont val="Tahoma"/>
            <family val="2"/>
          </rPr>
          <t>Matthew Cegielski:</t>
        </r>
        <r>
          <rPr>
            <sz val="9"/>
            <color indexed="81"/>
            <rFont val="Tahoma"/>
            <family val="2"/>
          </rPr>
          <t xml:space="preserve">
Compound Group</t>
        </r>
      </text>
    </comment>
    <comment ref="J131" authorId="0" shapeId="0">
      <text>
        <r>
          <rPr>
            <b/>
            <sz val="9"/>
            <color indexed="81"/>
            <rFont val="Tahoma"/>
            <family val="2"/>
          </rPr>
          <t>Matthew Cegielski:</t>
        </r>
        <r>
          <rPr>
            <sz val="9"/>
            <color indexed="81"/>
            <rFont val="Tahoma"/>
            <family val="2"/>
          </rPr>
          <t xml:space="preserve">
Compound Group</t>
        </r>
      </text>
    </comment>
    <comment ref="K131" authorId="0" shapeId="0">
      <text>
        <r>
          <rPr>
            <b/>
            <sz val="9"/>
            <color indexed="81"/>
            <rFont val="Tahoma"/>
            <family val="2"/>
          </rPr>
          <t>Matthew Cegielski:</t>
        </r>
        <r>
          <rPr>
            <sz val="9"/>
            <color indexed="81"/>
            <rFont val="Tahoma"/>
            <family val="2"/>
          </rPr>
          <t xml:space="preserve">
Compound Group</t>
        </r>
      </text>
    </comment>
    <comment ref="L131" authorId="0" shapeId="0">
      <text>
        <r>
          <rPr>
            <b/>
            <sz val="9"/>
            <color indexed="81"/>
            <rFont val="Tahoma"/>
            <family val="2"/>
          </rPr>
          <t>Matthew Cegielski:</t>
        </r>
        <r>
          <rPr>
            <sz val="9"/>
            <color indexed="81"/>
            <rFont val="Tahoma"/>
            <family val="2"/>
          </rPr>
          <t xml:space="preserve">
Compound Group</t>
        </r>
      </text>
    </comment>
    <comment ref="L132" authorId="0" shapeId="0">
      <text>
        <r>
          <rPr>
            <b/>
            <sz val="9"/>
            <color indexed="81"/>
            <rFont val="Tahoma"/>
            <family val="2"/>
          </rPr>
          <t>Matthew Cegielski:</t>
        </r>
        <r>
          <rPr>
            <sz val="9"/>
            <color indexed="81"/>
            <rFont val="Tahoma"/>
            <family val="2"/>
          </rPr>
          <t xml:space="preserve">
Decomposes</t>
        </r>
      </text>
    </comment>
    <comment ref="L133" authorId="0" shapeId="0">
      <text>
        <r>
          <rPr>
            <b/>
            <sz val="9"/>
            <color indexed="81"/>
            <rFont val="Tahoma"/>
            <family val="2"/>
          </rPr>
          <t>Matthew Cegielski:</t>
        </r>
        <r>
          <rPr>
            <sz val="9"/>
            <color indexed="81"/>
            <rFont val="Tahoma"/>
            <family val="2"/>
          </rPr>
          <t xml:space="preserve">
Decomposes</t>
        </r>
      </text>
    </comment>
    <comment ref="N133" authorId="0" shapeId="0">
      <text>
        <r>
          <rPr>
            <b/>
            <sz val="9"/>
            <color indexed="81"/>
            <rFont val="Tahoma"/>
            <family val="2"/>
          </rPr>
          <t>Matthew Cegielski:</t>
        </r>
        <r>
          <rPr>
            <sz val="9"/>
            <color indexed="81"/>
            <rFont val="Tahoma"/>
            <family val="2"/>
          </rPr>
          <t xml:space="preserve">
Pressure Treated Wood</t>
        </r>
      </text>
    </comment>
    <comment ref="L134" authorId="0" shapeId="0">
      <text>
        <r>
          <rPr>
            <b/>
            <sz val="9"/>
            <color indexed="81"/>
            <rFont val="Tahoma"/>
            <family val="2"/>
          </rPr>
          <t>Matthew Cegielski:</t>
        </r>
        <r>
          <rPr>
            <sz val="9"/>
            <color indexed="81"/>
            <rFont val="Tahoma"/>
            <family val="2"/>
          </rPr>
          <t xml:space="preserve">
Decomposes</t>
        </r>
      </text>
    </comment>
    <comment ref="I135" authorId="0" shapeId="0">
      <text>
        <r>
          <rPr>
            <b/>
            <sz val="9"/>
            <color indexed="81"/>
            <rFont val="Tahoma"/>
            <family val="2"/>
          </rPr>
          <t>Matthew Cegielski:</t>
        </r>
        <r>
          <rPr>
            <sz val="9"/>
            <color indexed="81"/>
            <rFont val="Tahoma"/>
            <family val="2"/>
          </rPr>
          <t xml:space="preserve">
Decomposes</t>
        </r>
      </text>
    </comment>
    <comment ref="L135" authorId="0" shapeId="0">
      <text>
        <r>
          <rPr>
            <b/>
            <sz val="9"/>
            <color indexed="81"/>
            <rFont val="Tahoma"/>
            <family val="2"/>
          </rPr>
          <t>Matthew Cegielski:</t>
        </r>
        <r>
          <rPr>
            <sz val="9"/>
            <color indexed="81"/>
            <rFont val="Tahoma"/>
            <family val="2"/>
          </rPr>
          <t xml:space="preserve">
Decomposes</t>
        </r>
      </text>
    </comment>
    <comment ref="B136" authorId="0" shapeId="0">
      <text>
        <r>
          <rPr>
            <b/>
            <sz val="9"/>
            <color indexed="81"/>
            <rFont val="Tahoma"/>
            <family val="2"/>
          </rPr>
          <t>Matthew Cegielski:</t>
        </r>
        <r>
          <rPr>
            <sz val="9"/>
            <color indexed="81"/>
            <rFont val="Tahoma"/>
            <family val="2"/>
          </rPr>
          <t xml:space="preserve">
Snuff Tobacco</t>
        </r>
      </text>
    </comment>
    <comment ref="F137" authorId="0" shapeId="0">
      <text>
        <r>
          <rPr>
            <b/>
            <sz val="10"/>
            <color indexed="81"/>
            <rFont val="Tahoma"/>
            <family val="2"/>
          </rPr>
          <t>Matthew Cegielski:</t>
        </r>
        <r>
          <rPr>
            <sz val="10"/>
            <color indexed="81"/>
            <rFont val="Tahoma"/>
            <family val="2"/>
          </rPr>
          <t xml:space="preserve">
171010 POM</t>
        </r>
      </text>
    </comment>
    <comment ref="L137" authorId="0" shapeId="0">
      <text>
        <r>
          <rPr>
            <b/>
            <sz val="9"/>
            <color indexed="81"/>
            <rFont val="Tahoma"/>
            <family val="2"/>
          </rPr>
          <t>Matthew Cegielski:</t>
        </r>
        <r>
          <rPr>
            <sz val="9"/>
            <color indexed="81"/>
            <rFont val="Tahoma"/>
            <family val="2"/>
          </rPr>
          <t xml:space="preserve">
Unknown</t>
        </r>
      </text>
    </comment>
    <comment ref="K138" authorId="0" shapeId="0">
      <text>
        <r>
          <rPr>
            <b/>
            <sz val="10"/>
            <color indexed="81"/>
            <rFont val="Tahoma"/>
            <family val="2"/>
          </rPr>
          <t>Matthew Cegielski:</t>
        </r>
        <r>
          <rPr>
            <sz val="10"/>
            <color indexed="81"/>
            <rFont val="Tahoma"/>
            <family val="2"/>
          </rPr>
          <t xml:space="preserve">
List from EPA Method 8270D</t>
        </r>
      </text>
    </comment>
    <comment ref="F139" authorId="0" shapeId="0">
      <text>
        <r>
          <rPr>
            <b/>
            <sz val="9"/>
            <color indexed="81"/>
            <rFont val="Tahoma"/>
            <family val="2"/>
          </rPr>
          <t>Matthew Cegielski:</t>
        </r>
        <r>
          <rPr>
            <sz val="9"/>
            <color indexed="81"/>
            <rFont val="Tahoma"/>
            <family val="2"/>
          </rPr>
          <t xml:space="preserve">
Contable p-Dimethyl aminioazobenzene</t>
        </r>
      </text>
    </comment>
    <comment ref="K139" authorId="0" shapeId="0">
      <text>
        <r>
          <rPr>
            <b/>
            <sz val="10"/>
            <color indexed="81"/>
            <rFont val="Tahoma"/>
            <family val="2"/>
          </rPr>
          <t>Matthew Cegielski:</t>
        </r>
        <r>
          <rPr>
            <sz val="10"/>
            <color indexed="81"/>
            <rFont val="Tahoma"/>
            <family val="2"/>
          </rPr>
          <t xml:space="preserve">
List from EPA Method 8270D</t>
        </r>
      </text>
    </comment>
    <comment ref="L139" authorId="0" shapeId="0">
      <text>
        <r>
          <rPr>
            <b/>
            <sz val="9"/>
            <color indexed="81"/>
            <rFont val="Tahoma"/>
            <family val="2"/>
          </rPr>
          <t>Matthew Cegielski:</t>
        </r>
        <r>
          <rPr>
            <sz val="9"/>
            <color indexed="81"/>
            <rFont val="Tahoma"/>
            <family val="2"/>
          </rPr>
          <t xml:space="preserve">
Sublimes</t>
        </r>
      </text>
    </comment>
    <comment ref="B140" authorId="0" shapeId="0">
      <text>
        <r>
          <rPr>
            <b/>
            <sz val="9"/>
            <color indexed="81"/>
            <rFont val="Tahoma"/>
            <family val="2"/>
          </rPr>
          <t>Matthew Cegielski:</t>
        </r>
        <r>
          <rPr>
            <sz val="9"/>
            <color indexed="81"/>
            <rFont val="Tahoma"/>
            <family val="2"/>
          </rPr>
          <t xml:space="preserve">
Rocket fuel</t>
        </r>
      </text>
    </comment>
    <comment ref="N141" authorId="0" shapeId="0">
      <text>
        <r>
          <rPr>
            <b/>
            <sz val="9"/>
            <color indexed="81"/>
            <rFont val="Tahoma"/>
            <family val="2"/>
          </rPr>
          <t>Matthew Cegielski:</t>
        </r>
        <r>
          <rPr>
            <sz val="9"/>
            <color indexed="81"/>
            <rFont val="Tahoma"/>
            <family val="2"/>
          </rPr>
          <t xml:space="preserve">
Solvent, Plasticizer</t>
        </r>
      </text>
    </comment>
    <comment ref="K145" authorId="0" shapeId="0">
      <text>
        <r>
          <rPr>
            <b/>
            <sz val="10"/>
            <color indexed="81"/>
            <rFont val="Tahoma"/>
            <family val="2"/>
          </rPr>
          <t>Matthew Cegielski:</t>
        </r>
        <r>
          <rPr>
            <sz val="10"/>
            <color indexed="81"/>
            <rFont val="Tahoma"/>
            <family val="2"/>
          </rPr>
          <t xml:space="preserve">
List from EPA Method 8270D</t>
        </r>
      </text>
    </comment>
    <comment ref="A150" authorId="0" shapeId="0">
      <text>
        <r>
          <rPr>
            <b/>
            <sz val="10"/>
            <color indexed="81"/>
            <rFont val="Tahoma"/>
            <family val="2"/>
          </rPr>
          <t>Matthew Cegielski:</t>
        </r>
        <r>
          <rPr>
            <sz val="10"/>
            <color indexed="81"/>
            <rFont val="Tahoma"/>
            <family val="2"/>
          </rPr>
          <t xml:space="preserve">
171009 added</t>
        </r>
      </text>
    </comment>
    <comment ref="A151" authorId="0" shapeId="0">
      <text>
        <r>
          <rPr>
            <b/>
            <sz val="9"/>
            <color indexed="81"/>
            <rFont val="Tahoma"/>
            <family val="2"/>
          </rPr>
          <t>Matthew Cegielski:</t>
        </r>
        <r>
          <rPr>
            <sz val="9"/>
            <color indexed="81"/>
            <rFont val="Tahoma"/>
            <family val="2"/>
          </rPr>
          <t xml:space="preserve">
171009 added</t>
        </r>
      </text>
    </comment>
    <comment ref="F154" authorId="0" shapeId="0">
      <text>
        <r>
          <rPr>
            <b/>
            <sz val="10"/>
            <color indexed="81"/>
            <rFont val="Tahoma"/>
            <family val="2"/>
          </rPr>
          <t>Matthew Cegielski:</t>
        </r>
        <r>
          <rPr>
            <sz val="10"/>
            <color indexed="81"/>
            <rFont val="Tahoma"/>
            <family val="2"/>
          </rPr>
          <t xml:space="preserve">
171010 POM</t>
        </r>
      </text>
    </comment>
    <comment ref="A166" authorId="0" shapeId="0">
      <text>
        <r>
          <rPr>
            <b/>
            <sz val="10"/>
            <color indexed="81"/>
            <rFont val="Tahoma"/>
            <family val="2"/>
          </rPr>
          <t>Matthew Cegielski:</t>
        </r>
        <r>
          <rPr>
            <sz val="10"/>
            <color indexed="81"/>
            <rFont val="Tahoma"/>
            <family val="2"/>
          </rPr>
          <t xml:space="preserve">
171009 Added</t>
        </r>
      </text>
    </comment>
    <comment ref="F167" authorId="0" shapeId="0">
      <text>
        <r>
          <rPr>
            <b/>
            <sz val="9"/>
            <color indexed="81"/>
            <rFont val="Tahoma"/>
            <family val="2"/>
          </rPr>
          <t>Matthew Cegielski:</t>
        </r>
        <r>
          <rPr>
            <sz val="9"/>
            <color indexed="81"/>
            <rFont val="Tahoma"/>
            <family val="2"/>
          </rPr>
          <t xml:space="preserve">
Contable N-N-Dimehtyl Formamide</t>
        </r>
      </text>
    </comment>
    <comment ref="D172" authorId="0" shapeId="0">
      <text>
        <r>
          <rPr>
            <b/>
            <sz val="12"/>
            <color indexed="81"/>
            <rFont val="Tahoma"/>
            <family val="2"/>
          </rPr>
          <t>Matthew Cegielski:</t>
        </r>
        <r>
          <rPr>
            <sz val="12"/>
            <color indexed="81"/>
            <rFont val="Tahoma"/>
            <family val="2"/>
          </rPr>
          <t xml:space="preserve">
150824 Ref SHARP table reduced from 1300 to 27</t>
        </r>
      </text>
    </comment>
    <comment ref="E172" authorId="0" shapeId="0">
      <text>
        <r>
          <rPr>
            <b/>
            <sz val="12"/>
            <color indexed="81"/>
            <rFont val="Tahoma"/>
            <family val="2"/>
          </rPr>
          <t>Matthew Cegielski:</t>
        </r>
        <r>
          <rPr>
            <sz val="12"/>
            <color indexed="81"/>
            <rFont val="Tahoma"/>
            <family val="2"/>
          </rPr>
          <t xml:space="preserve">
150824 Ref SHARP table reduced from 60 to 3</t>
        </r>
      </text>
    </comment>
    <comment ref="A173" authorId="0" shapeId="0">
      <text>
        <r>
          <rPr>
            <b/>
            <sz val="9"/>
            <color indexed="81"/>
            <rFont val="Tahoma"/>
            <family val="2"/>
          </rPr>
          <t>Matthew Cegielski:</t>
        </r>
        <r>
          <rPr>
            <sz val="9"/>
            <color indexed="81"/>
            <rFont val="Tahoma"/>
            <family val="2"/>
          </rPr>
          <t xml:space="preserve">
Added 220831</t>
        </r>
      </text>
    </comment>
    <comment ref="C173" authorId="0" shapeId="0">
      <text>
        <r>
          <rPr>
            <b/>
            <sz val="9"/>
            <color indexed="81"/>
            <rFont val="Tahoma"/>
            <charset val="1"/>
          </rPr>
          <t>Matthew Cegielski:</t>
        </r>
        <r>
          <rPr>
            <sz val="9"/>
            <color indexed="81"/>
            <rFont val="Tahoma"/>
            <charset val="1"/>
          </rPr>
          <t xml:space="preserve">
230804 REL raised from 0.00086 to 0.01</t>
        </r>
      </text>
    </comment>
    <comment ref="J173" authorId="0" shapeId="0">
      <text>
        <r>
          <rPr>
            <b/>
            <sz val="9"/>
            <color indexed="81"/>
            <rFont val="Tahoma"/>
            <charset val="1"/>
          </rPr>
          <t>Matthew Cegielski:</t>
        </r>
        <r>
          <rPr>
            <sz val="9"/>
            <color indexed="81"/>
            <rFont val="Tahoma"/>
            <charset val="1"/>
          </rPr>
          <t xml:space="preserve">
Based on chemical references.</t>
        </r>
      </text>
    </comment>
    <comment ref="A179" authorId="0" shapeId="0">
      <text>
        <r>
          <rPr>
            <b/>
            <sz val="10"/>
            <color indexed="81"/>
            <rFont val="Tahoma"/>
            <family val="2"/>
          </rPr>
          <t>Matthew Cegielski:</t>
        </r>
        <r>
          <rPr>
            <sz val="10"/>
            <color indexed="81"/>
            <rFont val="Tahoma"/>
            <family val="2"/>
          </rPr>
          <t xml:space="preserve">
171009 Added</t>
        </r>
      </text>
    </comment>
    <comment ref="B199" authorId="0" shapeId="0">
      <text>
        <r>
          <rPr>
            <b/>
            <sz val="12"/>
            <color indexed="81"/>
            <rFont val="Tahoma"/>
            <family val="2"/>
          </rPr>
          <t>Matthew Cegielski:</t>
        </r>
        <r>
          <rPr>
            <sz val="12"/>
            <color indexed="81"/>
            <rFont val="Tahoma"/>
            <family val="2"/>
          </rPr>
          <t xml:space="preserve">
150825 SHARP health table ref. Removed 73354 Dichloroethylene. Appears to be the same profile as Vinylidene Chloride #75354</t>
        </r>
      </text>
    </comment>
    <comment ref="B200" authorId="0" shapeId="0">
      <text>
        <r>
          <rPr>
            <b/>
            <sz val="12"/>
            <color indexed="81"/>
            <rFont val="Tahoma"/>
            <family val="2"/>
          </rPr>
          <t>Matthew Cegielski:</t>
        </r>
        <r>
          <rPr>
            <sz val="12"/>
            <color indexed="81"/>
            <rFont val="Tahoma"/>
            <family val="2"/>
          </rPr>
          <t xml:space="preserve">
06/24/2013 Update</t>
        </r>
      </text>
    </comment>
    <comment ref="J201" authorId="0" shapeId="0">
      <text>
        <r>
          <rPr>
            <b/>
            <sz val="9"/>
            <color indexed="81"/>
            <rFont val="Tahoma"/>
            <charset val="1"/>
          </rPr>
          <t>Matthew Cegielski:</t>
        </r>
        <r>
          <rPr>
            <sz val="9"/>
            <color indexed="81"/>
            <rFont val="Tahoma"/>
            <charset val="1"/>
          </rPr>
          <t xml:space="preserve">
A liquid below 48F</t>
        </r>
      </text>
    </comment>
    <comment ref="J207" authorId="0" shapeId="0">
      <text>
        <r>
          <rPr>
            <b/>
            <sz val="9"/>
            <color indexed="81"/>
            <rFont val="Tahoma"/>
            <charset val="1"/>
          </rPr>
          <t>Matthew Cegielski:</t>
        </r>
        <r>
          <rPr>
            <sz val="9"/>
            <color indexed="81"/>
            <rFont val="Tahoma"/>
            <charset val="1"/>
          </rPr>
          <t xml:space="preserve">
Liquid above 78F</t>
        </r>
      </text>
    </comment>
    <comment ref="J208" authorId="0" shapeId="0">
      <text>
        <r>
          <rPr>
            <b/>
            <sz val="9"/>
            <color indexed="81"/>
            <rFont val="Tahoma"/>
            <charset val="1"/>
          </rPr>
          <t>Matthew Cegielski:</t>
        </r>
        <r>
          <rPr>
            <sz val="9"/>
            <color indexed="81"/>
            <rFont val="Tahoma"/>
            <charset val="1"/>
          </rPr>
          <t xml:space="preserve">
Gas above 75F</t>
        </r>
      </text>
    </comment>
    <comment ref="E209" authorId="0" shapeId="0">
      <text>
        <r>
          <rPr>
            <b/>
            <sz val="12"/>
            <color indexed="81"/>
            <rFont val="Tahoma"/>
            <family val="2"/>
          </rPr>
          <t>Matthew Cegielski:</t>
        </r>
        <r>
          <rPr>
            <sz val="12"/>
            <color indexed="81"/>
            <rFont val="Tahoma"/>
            <family val="2"/>
          </rPr>
          <t xml:space="preserve">
150825 SHARP Table Ref has 0 for Chronic REL Previous was 1000</t>
        </r>
      </text>
    </comment>
    <comment ref="B213" authorId="0" shapeId="0">
      <text>
        <r>
          <rPr>
            <b/>
            <sz val="12"/>
            <color indexed="81"/>
            <rFont val="Tahoma"/>
            <family val="2"/>
          </rPr>
          <t>Matthew Cegielski:</t>
        </r>
        <r>
          <rPr>
            <sz val="12"/>
            <color indexed="81"/>
            <rFont val="Tahoma"/>
            <family val="2"/>
          </rPr>
          <t xml:space="preserve">
Trichlorotrifluormethane</t>
        </r>
      </text>
    </comment>
    <comment ref="A215" authorId="0" shapeId="0">
      <text>
        <r>
          <rPr>
            <b/>
            <sz val="10"/>
            <color indexed="81"/>
            <rFont val="Tahoma"/>
            <family val="2"/>
          </rPr>
          <t>Matthew Cegielski:</t>
        </r>
        <r>
          <rPr>
            <sz val="10"/>
            <color indexed="81"/>
            <rFont val="Tahoma"/>
            <family val="2"/>
          </rPr>
          <t xml:space="preserve">
Added 171010</t>
        </r>
      </text>
    </comment>
    <comment ref="A221" authorId="0" shapeId="0">
      <text>
        <r>
          <rPr>
            <b/>
            <sz val="9"/>
            <color indexed="81"/>
            <rFont val="Tahoma"/>
            <family val="2"/>
          </rPr>
          <t>Matthew Cegielski:</t>
        </r>
        <r>
          <rPr>
            <sz val="9"/>
            <color indexed="81"/>
            <rFont val="Tahoma"/>
            <family val="2"/>
          </rPr>
          <t xml:space="preserve">
Cancer value added 241227</t>
        </r>
      </text>
    </comment>
    <comment ref="A223" authorId="0" shapeId="0">
      <text>
        <r>
          <rPr>
            <b/>
            <sz val="10"/>
            <color indexed="81"/>
            <rFont val="Tahoma"/>
            <family val="2"/>
          </rPr>
          <t>Matthew Cegielski:</t>
        </r>
        <r>
          <rPr>
            <sz val="10"/>
            <color indexed="81"/>
            <rFont val="Tahoma"/>
            <family val="2"/>
          </rPr>
          <t xml:space="preserve">
171009 Added</t>
        </r>
      </text>
    </comment>
    <comment ref="J230" authorId="0" shapeId="0">
      <text>
        <r>
          <rPr>
            <b/>
            <sz val="9"/>
            <color indexed="81"/>
            <rFont val="Tahoma"/>
            <charset val="1"/>
          </rPr>
          <t>Matthew Cegielski:</t>
        </r>
        <r>
          <rPr>
            <sz val="9"/>
            <color indexed="81"/>
            <rFont val="Tahoma"/>
            <charset val="1"/>
          </rPr>
          <t xml:space="preserve">
Solid below 55F</t>
        </r>
      </text>
    </comment>
    <comment ref="A234" authorId="0" shapeId="0">
      <text>
        <r>
          <rPr>
            <b/>
            <sz val="10"/>
            <color indexed="81"/>
            <rFont val="Tahoma"/>
            <family val="2"/>
          </rPr>
          <t>Matthew Cegielski:</t>
        </r>
        <r>
          <rPr>
            <sz val="10"/>
            <color indexed="81"/>
            <rFont val="Tahoma"/>
            <family val="2"/>
          </rPr>
          <t xml:space="preserve">
171009 Added</t>
        </r>
      </text>
    </comment>
    <comment ref="F238" authorId="0" shapeId="0">
      <text>
        <r>
          <rPr>
            <b/>
            <sz val="9"/>
            <color indexed="81"/>
            <rFont val="Tahoma"/>
            <family val="2"/>
          </rPr>
          <t>Matthew Cegielski:</t>
        </r>
        <r>
          <rPr>
            <sz val="9"/>
            <color indexed="81"/>
            <rFont val="Tahoma"/>
            <family val="2"/>
          </rPr>
          <t xml:space="preserve">
Same as Cumene?</t>
        </r>
      </text>
    </comment>
    <comment ref="F245" authorId="0" shapeId="0">
      <text>
        <r>
          <rPr>
            <b/>
            <sz val="10"/>
            <color indexed="81"/>
            <rFont val="Tahoma"/>
            <family val="2"/>
          </rPr>
          <t>Matthew Cegielski:</t>
        </r>
        <r>
          <rPr>
            <sz val="10"/>
            <color indexed="81"/>
            <rFont val="Tahoma"/>
            <family val="2"/>
          </rPr>
          <t xml:space="preserve">
171010 POM PAH</t>
        </r>
      </text>
    </comment>
    <comment ref="K245" authorId="0" shapeId="0">
      <text>
        <r>
          <rPr>
            <b/>
            <sz val="9"/>
            <color indexed="81"/>
            <rFont val="Tahoma"/>
            <charset val="1"/>
          </rPr>
          <t>Matthew Cegielski:</t>
        </r>
        <r>
          <rPr>
            <sz val="9"/>
            <color indexed="81"/>
            <rFont val="Tahoma"/>
            <charset val="1"/>
          </rPr>
          <t xml:space="preserve">
230512 EPA Speciate 5.2 SVOC Splitting Factor</t>
        </r>
      </text>
    </comment>
    <comment ref="F246" authorId="0" shapeId="0">
      <text>
        <r>
          <rPr>
            <b/>
            <sz val="10"/>
            <color indexed="81"/>
            <rFont val="Tahoma"/>
            <family val="2"/>
          </rPr>
          <t>Matthew Cegielski:</t>
        </r>
        <r>
          <rPr>
            <sz val="10"/>
            <color indexed="81"/>
            <rFont val="Tahoma"/>
            <family val="2"/>
          </rPr>
          <t xml:space="preserve">
171010 POM</t>
        </r>
      </text>
    </comment>
    <comment ref="F249" authorId="0" shapeId="0">
      <text>
        <r>
          <rPr>
            <b/>
            <sz val="10"/>
            <color indexed="81"/>
            <rFont val="Tahoma"/>
            <family val="2"/>
          </rPr>
          <t>Matthew Cegielski:</t>
        </r>
        <r>
          <rPr>
            <sz val="10"/>
            <color indexed="81"/>
            <rFont val="Tahoma"/>
            <family val="2"/>
          </rPr>
          <t xml:space="preserve">
171010 POM PAH</t>
        </r>
      </text>
    </comment>
    <comment ref="K249" authorId="0" shapeId="0">
      <text>
        <r>
          <rPr>
            <b/>
            <sz val="9"/>
            <color indexed="81"/>
            <rFont val="Tahoma"/>
            <charset val="1"/>
          </rPr>
          <t>Matthew Cegielski:</t>
        </r>
        <r>
          <rPr>
            <sz val="9"/>
            <color indexed="81"/>
            <rFont val="Tahoma"/>
            <charset val="1"/>
          </rPr>
          <t xml:space="preserve">
230512 EPA Speciate 5.2 SVOC Splitting Factor</t>
        </r>
      </text>
    </comment>
    <comment ref="F254" authorId="0" shapeId="0">
      <text>
        <r>
          <rPr>
            <b/>
            <sz val="10"/>
            <color indexed="81"/>
            <rFont val="Tahoma"/>
            <family val="2"/>
          </rPr>
          <t>Matthew Cegielski:</t>
        </r>
        <r>
          <rPr>
            <sz val="10"/>
            <color indexed="81"/>
            <rFont val="Tahoma"/>
            <family val="2"/>
          </rPr>
          <t xml:space="preserve">
171010 POM PAH</t>
        </r>
      </text>
    </comment>
    <comment ref="K254" authorId="0" shapeId="0">
      <text>
        <r>
          <rPr>
            <b/>
            <sz val="9"/>
            <color indexed="81"/>
            <rFont val="Tahoma"/>
            <charset val="1"/>
          </rPr>
          <t>Matthew Cegielski:</t>
        </r>
        <r>
          <rPr>
            <sz val="9"/>
            <color indexed="81"/>
            <rFont val="Tahoma"/>
            <charset val="1"/>
          </rPr>
          <t xml:space="preserve">
230512 EPA Speciate 5.2 SVOC Splitting Factor</t>
        </r>
      </text>
    </comment>
    <comment ref="A264" authorId="0" shapeId="0">
      <text>
        <r>
          <rPr>
            <b/>
            <sz val="10"/>
            <color indexed="81"/>
            <rFont val="Tahoma"/>
            <family val="2"/>
          </rPr>
          <t>Matthew Cegielski:</t>
        </r>
        <r>
          <rPr>
            <sz val="10"/>
            <color indexed="81"/>
            <rFont val="Tahoma"/>
            <family val="2"/>
          </rPr>
          <t xml:space="preserve">
171009 Added</t>
        </r>
      </text>
    </comment>
    <comment ref="B267" authorId="0" shapeId="0">
      <text>
        <r>
          <rPr>
            <b/>
            <sz val="10"/>
            <color indexed="81"/>
            <rFont val="Tahoma"/>
            <family val="2"/>
          </rPr>
          <t>Matthew Cegielski:</t>
        </r>
        <r>
          <rPr>
            <sz val="10"/>
            <color indexed="81"/>
            <rFont val="Tahoma"/>
            <family val="2"/>
          </rPr>
          <t xml:space="preserve">
171011 2,6 not listed on CARB website but OEHHA lists them together</t>
        </r>
      </text>
    </comment>
    <comment ref="D267" authorId="0" shapeId="0">
      <text>
        <r>
          <rPr>
            <b/>
            <sz val="12"/>
            <color indexed="81"/>
            <rFont val="Tahoma"/>
            <family val="2"/>
          </rPr>
          <t>Matthew Cegielski:</t>
        </r>
        <r>
          <rPr>
            <sz val="12"/>
            <color indexed="81"/>
            <rFont val="Tahoma"/>
            <family val="2"/>
          </rPr>
          <t xml:space="preserve">
OEHHA update 03/20/2016</t>
        </r>
      </text>
    </comment>
    <comment ref="E267" authorId="0" shapeId="0">
      <text>
        <r>
          <rPr>
            <b/>
            <sz val="12"/>
            <color indexed="81"/>
            <rFont val="Tahoma"/>
            <family val="2"/>
          </rPr>
          <t>Matthew Cegielski:</t>
        </r>
        <r>
          <rPr>
            <sz val="12"/>
            <color indexed="81"/>
            <rFont val="Tahoma"/>
            <family val="2"/>
          </rPr>
          <t xml:space="preserve">
OEHHA update 03/20/2016</t>
        </r>
      </text>
    </comment>
    <comment ref="H267" authorId="0" shapeId="0">
      <text>
        <r>
          <rPr>
            <b/>
            <sz val="11"/>
            <color indexed="81"/>
            <rFont val="Tahoma"/>
            <family val="2"/>
          </rPr>
          <t>Matthew Cegielski:</t>
        </r>
        <r>
          <rPr>
            <sz val="11"/>
            <color indexed="81"/>
            <rFont val="Tahoma"/>
            <family val="2"/>
          </rPr>
          <t xml:space="preserve">
191018 Health table update Acute RESP was turned on, 0.015 inhalation chronic Rel 8 hour added in SHARP</t>
        </r>
      </text>
    </comment>
    <comment ref="K268" authorId="0" shapeId="0">
      <text>
        <r>
          <rPr>
            <b/>
            <sz val="9"/>
            <color indexed="81"/>
            <rFont val="Tahoma"/>
            <charset val="1"/>
          </rPr>
          <t>Matthew Cegielski:</t>
        </r>
        <r>
          <rPr>
            <sz val="9"/>
            <color indexed="81"/>
            <rFont val="Tahoma"/>
            <charset val="1"/>
          </rPr>
          <t xml:space="preserve">
230512 EPA Speciate 5.2 SVOC Splitting Factor</t>
        </r>
      </text>
    </comment>
    <comment ref="K270" authorId="0" shapeId="0">
      <text>
        <r>
          <rPr>
            <b/>
            <sz val="9"/>
            <color indexed="81"/>
            <rFont val="Tahoma"/>
            <charset val="1"/>
          </rPr>
          <t>Matthew Cegielski:</t>
        </r>
        <r>
          <rPr>
            <sz val="9"/>
            <color indexed="81"/>
            <rFont val="Tahoma"/>
            <charset val="1"/>
          </rPr>
          <t xml:space="preserve">
230512 EPA Speciate 5.2 SVOC Splitting Factor</t>
        </r>
      </text>
    </comment>
    <comment ref="K273" authorId="0" shapeId="0">
      <text>
        <r>
          <rPr>
            <b/>
            <sz val="9"/>
            <color indexed="81"/>
            <rFont val="Tahoma"/>
            <charset val="1"/>
          </rPr>
          <t>Matthew Cegielski:</t>
        </r>
        <r>
          <rPr>
            <sz val="9"/>
            <color indexed="81"/>
            <rFont val="Tahoma"/>
            <charset val="1"/>
          </rPr>
          <t xml:space="preserve">
230512 EPA Speciate 5.2 SVOC Splitting Factor</t>
        </r>
      </text>
    </comment>
    <comment ref="A274" authorId="0" shapeId="0">
      <text>
        <r>
          <rPr>
            <b/>
            <sz val="10"/>
            <color indexed="81"/>
            <rFont val="Tahoma"/>
            <family val="2"/>
          </rPr>
          <t>Matthew Cegielski:</t>
        </r>
        <r>
          <rPr>
            <sz val="10"/>
            <color indexed="81"/>
            <rFont val="Tahoma"/>
            <family val="2"/>
          </rPr>
          <t xml:space="preserve">
171009 Added</t>
        </r>
      </text>
    </comment>
    <comment ref="K276" authorId="0" shapeId="0">
      <text>
        <r>
          <rPr>
            <b/>
            <sz val="9"/>
            <color indexed="81"/>
            <rFont val="Tahoma"/>
            <charset val="1"/>
          </rPr>
          <t>Matthew Cegielski:</t>
        </r>
        <r>
          <rPr>
            <sz val="9"/>
            <color indexed="81"/>
            <rFont val="Tahoma"/>
            <charset val="1"/>
          </rPr>
          <t xml:space="preserve">
230512 EPA Speciate 5.2 SVOC Splitting Factor</t>
        </r>
      </text>
    </comment>
    <comment ref="K284" authorId="0" shapeId="0">
      <text>
        <r>
          <rPr>
            <b/>
            <sz val="9"/>
            <color indexed="81"/>
            <rFont val="Tahoma"/>
            <charset val="1"/>
          </rPr>
          <t>Matthew Cegielski:</t>
        </r>
        <r>
          <rPr>
            <sz val="9"/>
            <color indexed="81"/>
            <rFont val="Tahoma"/>
            <charset val="1"/>
          </rPr>
          <t xml:space="preserve">
230512 EPA Speciate 5.2 SVOC Splitting Factor</t>
        </r>
      </text>
    </comment>
    <comment ref="K285" authorId="0" shapeId="0">
      <text>
        <r>
          <rPr>
            <b/>
            <sz val="9"/>
            <color indexed="81"/>
            <rFont val="Tahoma"/>
            <charset val="1"/>
          </rPr>
          <t>Matthew Cegielski:</t>
        </r>
        <r>
          <rPr>
            <sz val="9"/>
            <color indexed="81"/>
            <rFont val="Tahoma"/>
            <charset val="1"/>
          </rPr>
          <t xml:space="preserve">
230512 EPA Speciate 5.2 SVOC Splitting Factor</t>
        </r>
      </text>
    </comment>
    <comment ref="A286" authorId="0" shapeId="0">
      <text>
        <r>
          <rPr>
            <b/>
            <sz val="10"/>
            <color indexed="81"/>
            <rFont val="Tahoma"/>
            <family val="2"/>
          </rPr>
          <t>Matthew Cegielski:</t>
        </r>
        <r>
          <rPr>
            <sz val="10"/>
            <color indexed="81"/>
            <rFont val="Tahoma"/>
            <family val="2"/>
          </rPr>
          <t xml:space="preserve">
171010 Added</t>
        </r>
      </text>
    </comment>
    <comment ref="D288" authorId="0" shapeId="0">
      <text>
        <r>
          <rPr>
            <b/>
            <sz val="9"/>
            <color indexed="81"/>
            <rFont val="Tahoma"/>
            <charset val="1"/>
          </rPr>
          <t>Matthew Cegielski:</t>
        </r>
        <r>
          <rPr>
            <sz val="9"/>
            <color indexed="81"/>
            <rFont val="Tahoma"/>
            <charset val="1"/>
          </rPr>
          <t xml:space="preserve">
Pollutant added 001016 REL added 231002</t>
        </r>
      </text>
    </comment>
    <comment ref="E288" authorId="0" shapeId="0">
      <text>
        <r>
          <rPr>
            <b/>
            <sz val="9"/>
            <color indexed="81"/>
            <rFont val="Tahoma"/>
            <family val="2"/>
          </rPr>
          <t>Matthew Cegielski:</t>
        </r>
        <r>
          <rPr>
            <sz val="9"/>
            <color indexed="81"/>
            <rFont val="Tahoma"/>
            <family val="2"/>
          </rPr>
          <t xml:space="preserve">
Pollutant added 001016 REL added 231002</t>
        </r>
      </text>
    </comment>
    <comment ref="H288" authorId="0" shapeId="0">
      <text>
        <r>
          <rPr>
            <b/>
            <sz val="9"/>
            <color indexed="81"/>
            <rFont val="Tahoma"/>
            <family val="2"/>
          </rPr>
          <t>Matthew Cegielski:</t>
        </r>
        <r>
          <rPr>
            <sz val="9"/>
            <color indexed="81"/>
            <rFont val="Tahoma"/>
            <family val="2"/>
          </rPr>
          <t xml:space="preserve">
Pollutant added 001016 REL added 231002</t>
        </r>
      </text>
    </comment>
    <comment ref="F301" authorId="0" shapeId="0">
      <text>
        <r>
          <rPr>
            <b/>
            <sz val="9"/>
            <color indexed="81"/>
            <rFont val="Tahoma"/>
            <family val="2"/>
          </rPr>
          <t>Matthew Cegielski:</t>
        </r>
        <r>
          <rPr>
            <sz val="9"/>
            <color indexed="81"/>
            <rFont val="Tahoma"/>
            <family val="2"/>
          </rPr>
          <t xml:space="preserve">
PCBs are HAPTACs</t>
        </r>
      </text>
    </comment>
    <comment ref="F306" authorId="0" shapeId="0">
      <text>
        <r>
          <rPr>
            <b/>
            <sz val="10"/>
            <color indexed="81"/>
            <rFont val="Tahoma"/>
            <family val="2"/>
          </rPr>
          <t>Matthew Cegielski:</t>
        </r>
        <r>
          <rPr>
            <sz val="10"/>
            <color indexed="81"/>
            <rFont val="Tahoma"/>
            <family val="2"/>
          </rPr>
          <t xml:space="preserve">
171010 POMs contain at least 2 benzene rings</t>
        </r>
      </text>
    </comment>
    <comment ref="H315" authorId="0" shapeId="0">
      <text>
        <r>
          <rPr>
            <b/>
            <sz val="11"/>
            <color indexed="81"/>
            <rFont val="Tahoma"/>
            <family val="2"/>
          </rPr>
          <t>Matthew Cegielski:</t>
        </r>
        <r>
          <rPr>
            <sz val="11"/>
            <color indexed="81"/>
            <rFont val="Tahoma"/>
            <family val="2"/>
          </rPr>
          <t xml:space="preserve">
191018 In the HARP Health table update I compared the spreadsheets and discovered an update 8/16/2017 changing the Acute CV from True/on to False/off. Previous update was 6/24/2013.</t>
        </r>
      </text>
    </comment>
    <comment ref="D321" authorId="0" shapeId="0">
      <text>
        <r>
          <rPr>
            <b/>
            <sz val="12"/>
            <color indexed="81"/>
            <rFont val="Tahoma"/>
            <family val="2"/>
          </rPr>
          <t>Matthew Cegielski:</t>
        </r>
        <r>
          <rPr>
            <sz val="12"/>
            <color indexed="81"/>
            <rFont val="Tahoma"/>
            <family val="2"/>
          </rPr>
          <t xml:space="preserve">
OEHHA update 03/20/2016
1702024
Enabled Acute Resp pathway in SHARP
181219
Renabled Acute Resp pathway in SHARP</t>
        </r>
      </text>
    </comment>
    <comment ref="E321" authorId="0" shapeId="0">
      <text>
        <r>
          <rPr>
            <b/>
            <sz val="12"/>
            <color indexed="81"/>
            <rFont val="Tahoma"/>
            <family val="2"/>
          </rPr>
          <t>Matthew Cegielski:</t>
        </r>
        <r>
          <rPr>
            <sz val="12"/>
            <color indexed="81"/>
            <rFont val="Tahoma"/>
            <family val="2"/>
          </rPr>
          <t xml:space="preserve">
OEHHA update 03/20/2016</t>
        </r>
      </text>
    </comment>
    <comment ref="H321" authorId="0" shapeId="0">
      <text>
        <r>
          <rPr>
            <b/>
            <sz val="11"/>
            <color indexed="81"/>
            <rFont val="Tahoma"/>
            <family val="2"/>
          </rPr>
          <t>Matthew Cegielski:</t>
        </r>
        <r>
          <rPr>
            <sz val="11"/>
            <color indexed="81"/>
            <rFont val="Tahoma"/>
            <family val="2"/>
          </rPr>
          <t xml:space="preserve">
191018 Health table update inhalation chronic REL 8 hour of 0.016 added</t>
        </r>
      </text>
    </comment>
    <comment ref="J321" authorId="0" shapeId="0">
      <text>
        <r>
          <rPr>
            <b/>
            <sz val="9"/>
            <color indexed="81"/>
            <rFont val="Tahoma"/>
            <charset val="1"/>
          </rPr>
          <t>Matthew Cegielski:</t>
        </r>
        <r>
          <rPr>
            <sz val="9"/>
            <color indexed="81"/>
            <rFont val="Tahoma"/>
            <charset val="1"/>
          </rPr>
          <t xml:space="preserve">
Liquid Above 99F</t>
        </r>
      </text>
    </comment>
    <comment ref="D328" authorId="0" shapeId="0">
      <text>
        <r>
          <rPr>
            <b/>
            <sz val="12"/>
            <color indexed="81"/>
            <rFont val="Tahoma"/>
            <family val="2"/>
          </rPr>
          <t>Matthew Cegielski:</t>
        </r>
        <r>
          <rPr>
            <sz val="12"/>
            <color indexed="81"/>
            <rFont val="Tahoma"/>
            <family val="2"/>
          </rPr>
          <t xml:space="preserve">
150826 SHARP Health Table Ref New Acute Rel of 50 ARB update 131022</t>
        </r>
      </text>
    </comment>
    <comment ref="E328" authorId="0" shapeId="0">
      <text>
        <r>
          <rPr>
            <b/>
            <sz val="12"/>
            <color indexed="81"/>
            <rFont val="Tahoma"/>
            <family val="2"/>
          </rPr>
          <t>Matthew Cegielski:</t>
        </r>
        <r>
          <rPr>
            <sz val="12"/>
            <color indexed="81"/>
            <rFont val="Tahoma"/>
            <family val="2"/>
          </rPr>
          <t xml:space="preserve">
150826 SHARP Health Table Ref New Chronic Rel of 2.2 ARB update 131022</t>
        </r>
      </text>
    </comment>
    <comment ref="D332" authorId="0" shapeId="0">
      <text>
        <r>
          <rPr>
            <b/>
            <sz val="9"/>
            <color indexed="81"/>
            <rFont val="Tahoma"/>
            <family val="2"/>
          </rPr>
          <t>Matthew Cegielski:</t>
        </r>
        <r>
          <rPr>
            <sz val="9"/>
            <color indexed="81"/>
            <rFont val="Tahoma"/>
            <family val="2"/>
          </rPr>
          <t xml:space="preserve">
Added 250718</t>
        </r>
      </text>
    </comment>
    <comment ref="E332" authorId="0" shapeId="0">
      <text>
        <r>
          <rPr>
            <b/>
            <sz val="9"/>
            <color indexed="81"/>
            <rFont val="Tahoma"/>
            <family val="2"/>
          </rPr>
          <t>Matthew Cegielski:</t>
        </r>
        <r>
          <rPr>
            <sz val="9"/>
            <color indexed="81"/>
            <rFont val="Tahoma"/>
            <family val="2"/>
          </rPr>
          <t xml:space="preserve">
800 old value</t>
        </r>
      </text>
    </comment>
    <comment ref="A341" authorId="0" shapeId="0">
      <text>
        <r>
          <rPr>
            <b/>
            <sz val="9"/>
            <color indexed="81"/>
            <rFont val="Tahoma"/>
            <family val="2"/>
          </rPr>
          <t>Matthew Cegielski:</t>
        </r>
        <r>
          <rPr>
            <sz val="9"/>
            <color indexed="81"/>
            <rFont val="Tahoma"/>
            <family val="2"/>
          </rPr>
          <t xml:space="preserve">
Acute Chronic REL added 230428
Added 221223</t>
        </r>
      </text>
    </comment>
    <comment ref="D341" authorId="0" shapeId="0">
      <text>
        <r>
          <rPr>
            <b/>
            <sz val="9"/>
            <color indexed="81"/>
            <rFont val="Tahoma"/>
            <family val="2"/>
          </rPr>
          <t>Matthew Cegielski:</t>
        </r>
        <r>
          <rPr>
            <sz val="9"/>
            <color indexed="81"/>
            <rFont val="Tahoma"/>
            <family val="2"/>
          </rPr>
          <t xml:space="preserve">
Acute REL added 230428</t>
        </r>
      </text>
    </comment>
    <comment ref="E341" authorId="0" shapeId="0">
      <text>
        <r>
          <rPr>
            <b/>
            <sz val="9"/>
            <color indexed="81"/>
            <rFont val="Tahoma"/>
            <family val="2"/>
          </rPr>
          <t>Matthew Cegielski:</t>
        </r>
        <r>
          <rPr>
            <sz val="9"/>
            <color indexed="81"/>
            <rFont val="Tahoma"/>
            <family val="2"/>
          </rPr>
          <t xml:space="preserve">
Chronic REL added 230428</t>
        </r>
      </text>
    </comment>
    <comment ref="M341" authorId="0" shapeId="0">
      <text>
        <r>
          <rPr>
            <b/>
            <sz val="9"/>
            <color indexed="81"/>
            <rFont val="Tahoma"/>
            <charset val="1"/>
          </rPr>
          <t>Matthew Cegielski:</t>
        </r>
        <r>
          <rPr>
            <sz val="9"/>
            <color indexed="81"/>
            <rFont val="Tahoma"/>
            <charset val="1"/>
          </rPr>
          <t xml:space="preserve">
Added Jan 2022</t>
        </r>
      </text>
    </comment>
    <comment ref="D342" authorId="0" shapeId="0">
      <text>
        <r>
          <rPr>
            <b/>
            <sz val="12"/>
            <color indexed="81"/>
            <rFont val="Tahoma"/>
            <family val="2"/>
          </rPr>
          <t>Matthew Cegielski:</t>
        </r>
        <r>
          <rPr>
            <sz val="12"/>
            <color indexed="81"/>
            <rFont val="Tahoma"/>
            <family val="2"/>
          </rPr>
          <t xml:space="preserve">
150826 SHARP Health Table Ref New Acute Rel of 660 ARB update 130801</t>
        </r>
      </text>
    </comment>
    <comment ref="E342" authorId="0" shapeId="0">
      <text>
        <r>
          <rPr>
            <b/>
            <sz val="12"/>
            <color indexed="81"/>
            <rFont val="Tahoma"/>
            <family val="2"/>
          </rPr>
          <t>Matthew Cegielski:</t>
        </r>
        <r>
          <rPr>
            <sz val="12"/>
            <color indexed="81"/>
            <rFont val="Tahoma"/>
            <family val="2"/>
          </rPr>
          <t xml:space="preserve">
150826 SHARP Health Table Ref Chronic Rel changed to 2 Original 20 ARB update 130801</t>
        </r>
      </text>
    </comment>
    <comment ref="A349" authorId="0" shapeId="0">
      <text>
        <r>
          <rPr>
            <b/>
            <sz val="10"/>
            <color indexed="81"/>
            <rFont val="Tahoma"/>
            <family val="2"/>
          </rPr>
          <t>Matthew Cegielski:</t>
        </r>
        <r>
          <rPr>
            <sz val="10"/>
            <color indexed="81"/>
            <rFont val="Tahoma"/>
            <family val="2"/>
          </rPr>
          <t xml:space="preserve">
171009 Added</t>
        </r>
      </text>
    </comment>
    <comment ref="A353" authorId="0" shapeId="0">
      <text>
        <r>
          <rPr>
            <b/>
            <sz val="9"/>
            <color indexed="81"/>
            <rFont val="Tahoma"/>
            <family val="2"/>
          </rPr>
          <t>Matthew Cegielski:</t>
        </r>
        <r>
          <rPr>
            <sz val="9"/>
            <color indexed="81"/>
            <rFont val="Tahoma"/>
            <family val="2"/>
          </rPr>
          <t xml:space="preserve">
Added 220831</t>
        </r>
      </text>
    </comment>
    <comment ref="B353" authorId="0" shapeId="0">
      <text>
        <r>
          <rPr>
            <b/>
            <sz val="9"/>
            <color indexed="81"/>
            <rFont val="Tahoma"/>
            <family val="2"/>
          </rPr>
          <t>Matthew Cegielski:</t>
        </r>
        <r>
          <rPr>
            <sz val="9"/>
            <color indexed="81"/>
            <rFont val="Tahoma"/>
            <family val="2"/>
          </rPr>
          <t xml:space="preserve">
Polymeric form of HDI</t>
        </r>
      </text>
    </comment>
    <comment ref="F353" authorId="0" shapeId="0">
      <text>
        <r>
          <rPr>
            <b/>
            <sz val="9"/>
            <color indexed="81"/>
            <rFont val="Tahoma"/>
            <family val="2"/>
          </rPr>
          <t>Matthew Cegielski:</t>
        </r>
        <r>
          <rPr>
            <sz val="9"/>
            <color indexed="81"/>
            <rFont val="Tahoma"/>
            <family val="2"/>
          </rPr>
          <t xml:space="preserve">
Based on containing 1-2%  Hexamethylene-1,6-diisocyanate.</t>
        </r>
      </text>
    </comment>
    <comment ref="D359" authorId="0" shapeId="0">
      <text>
        <r>
          <rPr>
            <b/>
            <sz val="9"/>
            <color indexed="81"/>
            <rFont val="Tahoma"/>
            <charset val="1"/>
          </rPr>
          <t>Matthew Cegielski:</t>
        </r>
        <r>
          <rPr>
            <sz val="9"/>
            <color indexed="81"/>
            <rFont val="Tahoma"/>
            <charset val="1"/>
          </rPr>
          <t xml:space="preserve">
231002 Pollutant and REL added</t>
        </r>
      </text>
    </comment>
    <comment ref="E359" authorId="0" shapeId="0">
      <text>
        <r>
          <rPr>
            <b/>
            <sz val="9"/>
            <color indexed="81"/>
            <rFont val="Tahoma"/>
            <family val="2"/>
          </rPr>
          <t>Matthew Cegielski:</t>
        </r>
        <r>
          <rPr>
            <sz val="9"/>
            <color indexed="81"/>
            <rFont val="Tahoma"/>
            <family val="2"/>
          </rPr>
          <t xml:space="preserve">
231002 Pollutant and REL added</t>
        </r>
      </text>
    </comment>
    <comment ref="H359" authorId="0" shapeId="0">
      <text>
        <r>
          <rPr>
            <b/>
            <sz val="9"/>
            <color indexed="81"/>
            <rFont val="Tahoma"/>
            <charset val="1"/>
          </rPr>
          <t>Matthew Cegielski:</t>
        </r>
        <r>
          <rPr>
            <sz val="9"/>
            <color indexed="81"/>
            <rFont val="Tahoma"/>
            <charset val="1"/>
          </rPr>
          <t xml:space="preserve">
231002 Pollutant added.</t>
        </r>
      </text>
    </comment>
    <comment ref="D360" authorId="0" shapeId="0">
      <text>
        <r>
          <rPr>
            <b/>
            <sz val="9"/>
            <color indexed="81"/>
            <rFont val="Tahoma"/>
            <family val="2"/>
          </rPr>
          <t>Matthew Cegielski:</t>
        </r>
        <r>
          <rPr>
            <sz val="9"/>
            <color indexed="81"/>
            <rFont val="Tahoma"/>
            <family val="2"/>
          </rPr>
          <t xml:space="preserve">
200820 Changed from 37000 to 5000</t>
        </r>
      </text>
    </comment>
    <comment ref="E360" authorId="0" shapeId="0">
      <text>
        <r>
          <rPr>
            <b/>
            <sz val="9"/>
            <color indexed="81"/>
            <rFont val="Tahoma"/>
            <family val="2"/>
          </rPr>
          <t>Matthew Cegielski:</t>
        </r>
        <r>
          <rPr>
            <sz val="9"/>
            <color indexed="81"/>
            <rFont val="Tahoma"/>
            <family val="2"/>
          </rPr>
          <t xml:space="preserve">
200820 Changed from 300 to 420</t>
        </r>
      </text>
    </comment>
    <comment ref="J362" authorId="0" shapeId="0">
      <text>
        <r>
          <rPr>
            <b/>
            <sz val="9"/>
            <color indexed="81"/>
            <rFont val="Tahoma"/>
            <charset val="1"/>
          </rPr>
          <t>Matthew Cegielski:</t>
        </r>
        <r>
          <rPr>
            <sz val="9"/>
            <color indexed="81"/>
            <rFont val="Tahoma"/>
            <charset val="1"/>
          </rPr>
          <t xml:space="preserve">
Liquid above 77F</t>
        </r>
      </text>
    </comment>
    <comment ref="K363" authorId="0" shapeId="0">
      <text>
        <r>
          <rPr>
            <b/>
            <sz val="9"/>
            <color indexed="81"/>
            <rFont val="Tahoma"/>
            <charset val="1"/>
          </rPr>
          <t>Matthew Cegielski:</t>
        </r>
        <r>
          <rPr>
            <sz val="9"/>
            <color indexed="81"/>
            <rFont val="Tahoma"/>
            <charset val="1"/>
          </rPr>
          <t xml:space="preserve">
230512 EPA Speciate 5.2 SVOC Splitting Factor</t>
        </r>
      </text>
    </comment>
    <comment ref="M365" authorId="0" shapeId="0">
      <text>
        <r>
          <rPr>
            <b/>
            <sz val="9"/>
            <color indexed="81"/>
            <rFont val="Tahoma"/>
            <family val="2"/>
          </rPr>
          <t>Matthew Cegielski:</t>
        </r>
        <r>
          <rPr>
            <sz val="9"/>
            <color indexed="81"/>
            <rFont val="Tahoma"/>
            <family val="2"/>
          </rPr>
          <t xml:space="preserve">
Glycol Ether group</t>
        </r>
      </text>
    </comment>
    <comment ref="M367" authorId="0" shapeId="0">
      <text>
        <r>
          <rPr>
            <b/>
            <sz val="9"/>
            <color indexed="81"/>
            <rFont val="Tahoma"/>
            <family val="2"/>
          </rPr>
          <t>Matthew Cegielski:</t>
        </r>
        <r>
          <rPr>
            <sz val="9"/>
            <color indexed="81"/>
            <rFont val="Tahoma"/>
            <family val="2"/>
          </rPr>
          <t xml:space="preserve">
Glycol Ether group</t>
        </r>
      </text>
    </comment>
    <comment ref="M369" authorId="0" shapeId="0">
      <text>
        <r>
          <rPr>
            <b/>
            <sz val="9"/>
            <color indexed="81"/>
            <rFont val="Tahoma"/>
            <family val="2"/>
          </rPr>
          <t>Matthew Cegielski:</t>
        </r>
        <r>
          <rPr>
            <sz val="9"/>
            <color indexed="81"/>
            <rFont val="Tahoma"/>
            <family val="2"/>
          </rPr>
          <t xml:space="preserve">
Glycol Ether group</t>
        </r>
      </text>
    </comment>
    <comment ref="M370" authorId="0" shapeId="0">
      <text>
        <r>
          <rPr>
            <b/>
            <sz val="9"/>
            <color indexed="81"/>
            <rFont val="Tahoma"/>
            <family val="2"/>
          </rPr>
          <t>Matthew Cegielski:</t>
        </r>
        <r>
          <rPr>
            <sz val="9"/>
            <color indexed="81"/>
            <rFont val="Tahoma"/>
            <family val="2"/>
          </rPr>
          <t xml:space="preserve">
Glycol Ether group</t>
        </r>
      </text>
    </comment>
    <comment ref="M373" authorId="0" shapeId="0">
      <text>
        <r>
          <rPr>
            <b/>
            <sz val="9"/>
            <color indexed="81"/>
            <rFont val="Tahoma"/>
            <family val="2"/>
          </rPr>
          <t>Matthew Cegielski:</t>
        </r>
        <r>
          <rPr>
            <sz val="9"/>
            <color indexed="81"/>
            <rFont val="Tahoma"/>
            <family val="2"/>
          </rPr>
          <t xml:space="preserve">
Glycol Ether group</t>
        </r>
      </text>
    </comment>
    <comment ref="J375" authorId="0" shapeId="0">
      <text>
        <r>
          <rPr>
            <b/>
            <sz val="9"/>
            <color indexed="81"/>
            <rFont val="Tahoma"/>
            <charset val="1"/>
          </rPr>
          <t>Matthew Cegielski:</t>
        </r>
        <r>
          <rPr>
            <sz val="9"/>
            <color indexed="81"/>
            <rFont val="Tahoma"/>
            <charset val="1"/>
          </rPr>
          <t xml:space="preserve">
Liquid above 82F</t>
        </r>
      </text>
    </comment>
    <comment ref="D378" authorId="0" shapeId="0">
      <text>
        <r>
          <rPr>
            <b/>
            <sz val="10"/>
            <color indexed="81"/>
            <rFont val="Tahoma"/>
            <family val="2"/>
          </rPr>
          <t>Matthew Cegielski:</t>
        </r>
        <r>
          <rPr>
            <sz val="10"/>
            <color indexed="81"/>
            <rFont val="Tahoma"/>
            <family val="2"/>
          </rPr>
          <t xml:space="preserve">
180504 Changed from 14,000 to 4700 (OEHHA)</t>
        </r>
      </text>
    </comment>
    <comment ref="E378" authorId="0" shapeId="0">
      <text>
        <r>
          <rPr>
            <b/>
            <sz val="10"/>
            <color indexed="81"/>
            <rFont val="Tahoma"/>
            <family val="2"/>
          </rPr>
          <t>Matthew Cegielski:</t>
        </r>
        <r>
          <rPr>
            <sz val="10"/>
            <color indexed="81"/>
            <rFont val="Tahoma"/>
            <family val="2"/>
          </rPr>
          <t xml:space="preserve">
Chronic REL added by OEHHA 180504</t>
        </r>
      </text>
    </comment>
    <comment ref="H378" authorId="0" shapeId="0">
      <text>
        <r>
          <rPr>
            <b/>
            <sz val="11"/>
            <color indexed="81"/>
            <rFont val="Tahoma"/>
            <family val="2"/>
          </rPr>
          <t>Matthew Cegielski:</t>
        </r>
        <r>
          <rPr>
            <sz val="11"/>
            <color indexed="81"/>
            <rFont val="Tahoma"/>
            <family val="2"/>
          </rPr>
          <t xml:space="preserve">
191018 Health table update inhalation chronic REL 8 hour of 164 added.</t>
        </r>
      </text>
    </comment>
    <comment ref="M378" authorId="0" shapeId="0">
      <text>
        <r>
          <rPr>
            <b/>
            <sz val="9"/>
            <color indexed="81"/>
            <rFont val="Tahoma"/>
            <family val="2"/>
          </rPr>
          <t>Matthew Cegielski:</t>
        </r>
        <r>
          <rPr>
            <sz val="9"/>
            <color indexed="81"/>
            <rFont val="Tahoma"/>
            <family val="2"/>
          </rPr>
          <t xml:space="preserve">
Glycol Ether group</t>
        </r>
      </text>
    </comment>
    <comment ref="K391" authorId="0" shapeId="0">
      <text>
        <r>
          <rPr>
            <b/>
            <sz val="10"/>
            <color indexed="81"/>
            <rFont val="Tahoma"/>
            <family val="2"/>
          </rPr>
          <t>Matthew Cegielski:</t>
        </r>
        <r>
          <rPr>
            <sz val="10"/>
            <color indexed="81"/>
            <rFont val="Tahoma"/>
            <family val="2"/>
          </rPr>
          <t xml:space="preserve">
List from EPA Method 8270D</t>
        </r>
      </text>
    </comment>
    <comment ref="F392" authorId="0" shapeId="0">
      <text>
        <r>
          <rPr>
            <b/>
            <sz val="9"/>
            <color indexed="81"/>
            <rFont val="Tahoma"/>
            <family val="2"/>
          </rPr>
          <t>Matthew Cegielski:</t>
        </r>
        <r>
          <rPr>
            <sz val="9"/>
            <color indexed="81"/>
            <rFont val="Tahoma"/>
            <family val="2"/>
          </rPr>
          <t xml:space="preserve">
CARB TAC list Bis (2-ethylhexyl) phthalate (DEHP)</t>
        </r>
      </text>
    </comment>
    <comment ref="M392" authorId="0" shapeId="0">
      <text>
        <r>
          <rPr>
            <b/>
            <sz val="9"/>
            <color indexed="81"/>
            <rFont val="Tahoma"/>
            <family val="2"/>
          </rPr>
          <t>Matthew Cegielski:</t>
        </r>
        <r>
          <rPr>
            <sz val="9"/>
            <color indexed="81"/>
            <rFont val="Tahoma"/>
            <family val="2"/>
          </rPr>
          <t xml:space="preserve">
Listed as Bis (2-ethylhexyl) phthalate (DEHP) on CARB list</t>
        </r>
      </text>
    </comment>
    <comment ref="K397" authorId="0" shapeId="0">
      <text>
        <r>
          <rPr>
            <b/>
            <sz val="9"/>
            <color indexed="81"/>
            <rFont val="Tahoma"/>
            <charset val="1"/>
          </rPr>
          <t>Matthew Cegielski:</t>
        </r>
        <r>
          <rPr>
            <sz val="9"/>
            <color indexed="81"/>
            <rFont val="Tahoma"/>
            <charset val="1"/>
          </rPr>
          <t xml:space="preserve">
230512 EPA Speciate 5.2 SVOC Splitting Factor</t>
        </r>
      </text>
    </comment>
    <comment ref="J401" authorId="0" shapeId="0">
      <text>
        <r>
          <rPr>
            <b/>
            <sz val="9"/>
            <color indexed="81"/>
            <rFont val="Tahoma"/>
            <charset val="1"/>
          </rPr>
          <t>Matthew Cegielski:</t>
        </r>
        <r>
          <rPr>
            <sz val="9"/>
            <color indexed="81"/>
            <rFont val="Tahoma"/>
            <charset val="1"/>
          </rPr>
          <t xml:space="preserve">
Solid below 63 F</t>
        </r>
      </text>
    </comment>
    <comment ref="J405" authorId="0" shapeId="0">
      <text>
        <r>
          <rPr>
            <b/>
            <sz val="9"/>
            <color indexed="81"/>
            <rFont val="Tahoma"/>
            <charset val="1"/>
          </rPr>
          <t>Matthew Cegielski:</t>
        </r>
        <r>
          <rPr>
            <sz val="9"/>
            <color indexed="81"/>
            <rFont val="Tahoma"/>
            <charset val="1"/>
          </rPr>
          <t xml:space="preserve">
Solid below 36 F</t>
        </r>
      </text>
    </comment>
    <comment ref="A407" authorId="0" shapeId="0">
      <text>
        <r>
          <rPr>
            <b/>
            <sz val="10"/>
            <color indexed="81"/>
            <rFont val="Tahoma"/>
            <family val="2"/>
          </rPr>
          <t>Matthew Cegielski:</t>
        </r>
        <r>
          <rPr>
            <sz val="10"/>
            <color indexed="81"/>
            <rFont val="Tahoma"/>
            <family val="2"/>
          </rPr>
          <t xml:space="preserve">
171009 Added</t>
        </r>
      </text>
    </comment>
    <comment ref="B412" authorId="0" shapeId="0">
      <text>
        <r>
          <rPr>
            <b/>
            <sz val="12"/>
            <color indexed="81"/>
            <rFont val="Tahoma"/>
            <family val="2"/>
          </rPr>
          <t>Matthew Cegielski:</t>
        </r>
        <r>
          <rPr>
            <sz val="12"/>
            <color indexed="81"/>
            <rFont val="Tahoma"/>
            <family val="2"/>
          </rPr>
          <t xml:space="preserve">
150826 SHARP Ref Table Not Present</t>
        </r>
      </text>
    </comment>
    <comment ref="J412" authorId="0" shapeId="0">
      <text>
        <r>
          <rPr>
            <b/>
            <sz val="9"/>
            <color indexed="81"/>
            <rFont val="Tahoma"/>
            <charset val="1"/>
          </rPr>
          <t>Matthew Cegielski:</t>
        </r>
        <r>
          <rPr>
            <sz val="9"/>
            <color indexed="81"/>
            <rFont val="Tahoma"/>
            <charset val="1"/>
          </rPr>
          <t xml:space="preserve">
A liquid below 44 F</t>
        </r>
      </text>
    </comment>
    <comment ref="B414" authorId="0" shapeId="0">
      <text>
        <r>
          <rPr>
            <b/>
            <sz val="8"/>
            <color indexed="81"/>
            <rFont val="Tahoma"/>
            <family val="2"/>
          </rPr>
          <t>Matthew Cegielski:</t>
        </r>
        <r>
          <rPr>
            <sz val="8"/>
            <color indexed="81"/>
            <rFont val="Tahoma"/>
            <family val="2"/>
          </rPr>
          <t xml:space="preserve">
CAS# listed as 55511-45-0 not found in Chem Dict</t>
        </r>
      </text>
    </comment>
    <comment ref="C419" authorId="0" shapeId="0">
      <text>
        <r>
          <rPr>
            <b/>
            <sz val="12"/>
            <color indexed="81"/>
            <rFont val="Tahoma"/>
            <family val="2"/>
          </rPr>
          <t>Matthew Cegielski:</t>
        </r>
        <r>
          <rPr>
            <sz val="12"/>
            <color indexed="81"/>
            <rFont val="Tahoma"/>
            <family val="2"/>
          </rPr>
          <t xml:space="preserve">
OEHHA 9/8/2016 update</t>
        </r>
      </text>
    </comment>
    <comment ref="F422" authorId="0" shapeId="0">
      <text>
        <r>
          <rPr>
            <b/>
            <sz val="10"/>
            <color indexed="81"/>
            <rFont val="Tahoma"/>
            <family val="2"/>
          </rPr>
          <t>Matthew Cegielski:</t>
        </r>
        <r>
          <rPr>
            <sz val="10"/>
            <color indexed="81"/>
            <rFont val="Tahoma"/>
            <family val="2"/>
          </rPr>
          <t xml:space="preserve">
171010 POM PAH</t>
        </r>
      </text>
    </comment>
    <comment ref="K422" authorId="0" shapeId="0">
      <text>
        <r>
          <rPr>
            <b/>
            <sz val="9"/>
            <color indexed="81"/>
            <rFont val="Tahoma"/>
            <charset val="1"/>
          </rPr>
          <t>Matthew Cegielski:</t>
        </r>
        <r>
          <rPr>
            <sz val="9"/>
            <color indexed="81"/>
            <rFont val="Tahoma"/>
            <charset val="1"/>
          </rPr>
          <t xml:space="preserve">
230512 EPA Speciate 5.2 SVOC Splitting Factor</t>
        </r>
      </text>
    </comment>
    <comment ref="K426" authorId="0" shapeId="0">
      <text>
        <r>
          <rPr>
            <b/>
            <sz val="9"/>
            <color indexed="81"/>
            <rFont val="Tahoma"/>
            <charset val="1"/>
          </rPr>
          <t>Matthew Cegielski:</t>
        </r>
        <r>
          <rPr>
            <sz val="9"/>
            <color indexed="81"/>
            <rFont val="Tahoma"/>
            <charset val="1"/>
          </rPr>
          <t xml:space="preserve">
230512 EPA Speciate 5.2 SVOC Splitting Factor</t>
        </r>
      </text>
    </comment>
    <comment ref="A427" authorId="0" shapeId="0">
      <text>
        <r>
          <rPr>
            <b/>
            <sz val="10"/>
            <color indexed="81"/>
            <rFont val="Tahoma"/>
            <family val="2"/>
          </rPr>
          <t>Matthew Cegielski:</t>
        </r>
        <r>
          <rPr>
            <sz val="10"/>
            <color indexed="81"/>
            <rFont val="Tahoma"/>
            <family val="2"/>
          </rPr>
          <t xml:space="preserve">
171010 Added</t>
        </r>
      </text>
    </comment>
    <comment ref="A433" authorId="0" shapeId="0">
      <text>
        <r>
          <rPr>
            <b/>
            <sz val="9"/>
            <color indexed="81"/>
            <rFont val="Tahoma"/>
            <family val="2"/>
          </rPr>
          <t>Matthew Cegielski:</t>
        </r>
        <r>
          <rPr>
            <sz val="9"/>
            <color indexed="81"/>
            <rFont val="Tahoma"/>
            <family val="2"/>
          </rPr>
          <t xml:space="preserve">
Added 220831</t>
        </r>
      </text>
    </comment>
    <comment ref="C433" authorId="0" shapeId="0">
      <text>
        <r>
          <rPr>
            <b/>
            <sz val="9"/>
            <color indexed="81"/>
            <rFont val="Tahoma"/>
            <charset val="1"/>
          </rPr>
          <t>Matthew Cegielski:</t>
        </r>
        <r>
          <rPr>
            <sz val="9"/>
            <color indexed="81"/>
            <rFont val="Tahoma"/>
            <charset val="1"/>
          </rPr>
          <t xml:space="preserve">
230804 REL raised from 0.00086 to 0.01</t>
        </r>
      </text>
    </comment>
    <comment ref="J433" authorId="0" shapeId="0">
      <text>
        <r>
          <rPr>
            <b/>
            <sz val="9"/>
            <color indexed="81"/>
            <rFont val="Tahoma"/>
            <charset val="1"/>
          </rPr>
          <t>Matthew Cegielski:</t>
        </r>
        <r>
          <rPr>
            <sz val="9"/>
            <color indexed="81"/>
            <rFont val="Tahoma"/>
            <charset val="1"/>
          </rPr>
          <t xml:space="preserve">
Based on chemical references.</t>
        </r>
      </text>
    </comment>
    <comment ref="A434" authorId="0" shapeId="0">
      <text>
        <r>
          <rPr>
            <b/>
            <sz val="10"/>
            <color indexed="81"/>
            <rFont val="Tahoma"/>
            <family val="2"/>
          </rPr>
          <t>Matthew Cegielski:</t>
        </r>
        <r>
          <rPr>
            <sz val="10"/>
            <color indexed="81"/>
            <rFont val="Tahoma"/>
            <family val="2"/>
          </rPr>
          <t xml:space="preserve">
171011 Added</t>
        </r>
      </text>
    </comment>
    <comment ref="B436" authorId="0" shapeId="0">
      <text>
        <r>
          <rPr>
            <b/>
            <sz val="9"/>
            <color indexed="81"/>
            <rFont val="Tahoma"/>
            <charset val="1"/>
          </rPr>
          <t>Matthew Cegielski:</t>
        </r>
        <r>
          <rPr>
            <sz val="9"/>
            <color indexed="81"/>
            <rFont val="Tahoma"/>
            <charset val="1"/>
          </rPr>
          <t xml:space="preserve">
Furaltadone</t>
        </r>
      </text>
    </comment>
    <comment ref="A439" authorId="0" shapeId="0">
      <text>
        <r>
          <rPr>
            <b/>
            <sz val="9"/>
            <color indexed="81"/>
            <rFont val="Tahoma"/>
            <family val="2"/>
          </rPr>
          <t>Matthew Cegielski:</t>
        </r>
        <r>
          <rPr>
            <sz val="9"/>
            <color indexed="81"/>
            <rFont val="Tahoma"/>
            <family val="2"/>
          </rPr>
          <t xml:space="preserve">
Added 220831</t>
        </r>
      </text>
    </comment>
    <comment ref="J439" authorId="0" shapeId="0">
      <text>
        <r>
          <rPr>
            <b/>
            <sz val="9"/>
            <color indexed="81"/>
            <rFont val="Tahoma"/>
            <charset val="1"/>
          </rPr>
          <t>Matthew Cegielski:</t>
        </r>
        <r>
          <rPr>
            <sz val="9"/>
            <color indexed="81"/>
            <rFont val="Tahoma"/>
            <charset val="1"/>
          </rPr>
          <t xml:space="preserve">
Based on chemical references.</t>
        </r>
      </text>
    </comment>
    <comment ref="A441" authorId="0" shapeId="0">
      <text>
        <r>
          <rPr>
            <b/>
            <sz val="9"/>
            <color indexed="81"/>
            <rFont val="Tahoma"/>
            <family val="2"/>
          </rPr>
          <t>Matthew Cegielski:</t>
        </r>
        <r>
          <rPr>
            <sz val="9"/>
            <color indexed="81"/>
            <rFont val="Tahoma"/>
            <family val="2"/>
          </rPr>
          <t xml:space="preserve">
Added 220831</t>
        </r>
      </text>
    </comment>
    <comment ref="A442" authorId="0" shapeId="0">
      <text>
        <r>
          <rPr>
            <b/>
            <sz val="9"/>
            <color indexed="81"/>
            <rFont val="Tahoma"/>
            <family val="2"/>
          </rPr>
          <t>Matthew Cegielski:</t>
        </r>
        <r>
          <rPr>
            <sz val="9"/>
            <color indexed="81"/>
            <rFont val="Tahoma"/>
            <family val="2"/>
          </rPr>
          <t xml:space="preserve">
Added 220831</t>
        </r>
      </text>
    </comment>
    <comment ref="F444" authorId="0" shapeId="0">
      <text>
        <r>
          <rPr>
            <b/>
            <sz val="10"/>
            <color indexed="81"/>
            <rFont val="Tahoma"/>
            <family val="2"/>
          </rPr>
          <t>Matthew Cegielski:</t>
        </r>
        <r>
          <rPr>
            <sz val="10"/>
            <color indexed="81"/>
            <rFont val="Tahoma"/>
            <family val="2"/>
          </rPr>
          <t xml:space="preserve">
171010 POM</t>
        </r>
      </text>
    </comment>
    <comment ref="A447" authorId="0" shapeId="0">
      <text>
        <r>
          <rPr>
            <b/>
            <sz val="9"/>
            <color indexed="81"/>
            <rFont val="Tahoma"/>
            <family val="2"/>
          </rPr>
          <t>Matthew Cegielski:</t>
        </r>
        <r>
          <rPr>
            <sz val="9"/>
            <color indexed="81"/>
            <rFont val="Tahoma"/>
            <family val="2"/>
          </rPr>
          <t xml:space="preserve">
Added 220831</t>
        </r>
      </text>
    </comment>
    <comment ref="A448" authorId="0" shapeId="0">
      <text>
        <r>
          <rPr>
            <b/>
            <sz val="10"/>
            <color indexed="81"/>
            <rFont val="Tahoma"/>
            <family val="2"/>
          </rPr>
          <t>Matthew Cegielski:</t>
        </r>
        <r>
          <rPr>
            <sz val="10"/>
            <color indexed="81"/>
            <rFont val="Tahoma"/>
            <family val="2"/>
          </rPr>
          <t xml:space="preserve">
171010 Added</t>
        </r>
      </text>
    </comment>
    <comment ref="J453" authorId="0" shapeId="0">
      <text>
        <r>
          <rPr>
            <b/>
            <sz val="9"/>
            <color indexed="81"/>
            <rFont val="Tahoma"/>
            <charset val="1"/>
          </rPr>
          <t>Matthew Cegielski:</t>
        </r>
        <r>
          <rPr>
            <sz val="9"/>
            <color indexed="81"/>
            <rFont val="Tahoma"/>
            <charset val="1"/>
          </rPr>
          <t xml:space="preserve">
Based on chemical references.</t>
        </r>
      </text>
    </comment>
    <comment ref="J454" authorId="0" shapeId="0">
      <text>
        <r>
          <rPr>
            <b/>
            <sz val="9"/>
            <color indexed="81"/>
            <rFont val="Tahoma"/>
            <charset val="1"/>
          </rPr>
          <t>Matthew Cegielski:</t>
        </r>
        <r>
          <rPr>
            <sz val="9"/>
            <color indexed="81"/>
            <rFont val="Tahoma"/>
            <charset val="1"/>
          </rPr>
          <t xml:space="preserve">
Based on chemical references.</t>
        </r>
      </text>
    </comment>
    <comment ref="F455" authorId="0" shapeId="0">
      <text>
        <r>
          <rPr>
            <b/>
            <sz val="10"/>
            <color indexed="81"/>
            <rFont val="Tahoma"/>
            <family val="2"/>
          </rPr>
          <t>Matthew Cegielski:</t>
        </r>
        <r>
          <rPr>
            <sz val="10"/>
            <color indexed="81"/>
            <rFont val="Tahoma"/>
            <family val="2"/>
          </rPr>
          <t xml:space="preserve">
171010 POM PAH</t>
        </r>
      </text>
    </comment>
    <comment ref="K455" authorId="0" shapeId="0">
      <text>
        <r>
          <rPr>
            <b/>
            <sz val="9"/>
            <color indexed="81"/>
            <rFont val="Tahoma"/>
            <charset val="1"/>
          </rPr>
          <t>Matthew Cegielski:</t>
        </r>
        <r>
          <rPr>
            <sz val="9"/>
            <color indexed="81"/>
            <rFont val="Tahoma"/>
            <charset val="1"/>
          </rPr>
          <t xml:space="preserve">
230512 EPA Speciate 5.2 SVOC Splitting Factor</t>
        </r>
      </text>
    </comment>
    <comment ref="J456" authorId="0" shapeId="0">
      <text>
        <r>
          <rPr>
            <b/>
            <sz val="9"/>
            <color indexed="81"/>
            <rFont val="Tahoma"/>
            <charset val="1"/>
          </rPr>
          <t>Matthew Cegielski:</t>
        </r>
        <r>
          <rPr>
            <sz val="9"/>
            <color indexed="81"/>
            <rFont val="Tahoma"/>
            <charset val="1"/>
          </rPr>
          <t xml:space="preserve">
Based on chemical references.</t>
        </r>
      </text>
    </comment>
    <comment ref="B457" authorId="0" shapeId="0">
      <text>
        <r>
          <rPr>
            <b/>
            <sz val="8"/>
            <color indexed="81"/>
            <rFont val="Tahoma"/>
            <family val="2"/>
          </rPr>
          <t>Matthew Cegielski:</t>
        </r>
        <r>
          <rPr>
            <sz val="8"/>
            <color indexed="81"/>
            <rFont val="Tahoma"/>
            <family val="2"/>
          </rPr>
          <t xml:space="preserve">
CAS# Typo # is 192654</t>
        </r>
      </text>
    </comment>
    <comment ref="J457" authorId="0" shapeId="0">
      <text>
        <r>
          <rPr>
            <b/>
            <sz val="9"/>
            <color indexed="81"/>
            <rFont val="Tahoma"/>
            <charset val="1"/>
          </rPr>
          <t>Matthew Cegielski:</t>
        </r>
        <r>
          <rPr>
            <sz val="9"/>
            <color indexed="81"/>
            <rFont val="Tahoma"/>
            <charset val="1"/>
          </rPr>
          <t xml:space="preserve">
Based on chemical references.</t>
        </r>
      </text>
    </comment>
    <comment ref="F458" authorId="0" shapeId="0">
      <text>
        <r>
          <rPr>
            <b/>
            <sz val="10"/>
            <color indexed="81"/>
            <rFont val="Tahoma"/>
            <family val="2"/>
          </rPr>
          <t>Matthew Cegielski:</t>
        </r>
        <r>
          <rPr>
            <sz val="10"/>
            <color indexed="81"/>
            <rFont val="Tahoma"/>
            <family val="2"/>
          </rPr>
          <t xml:space="preserve">
171010 POM PAH</t>
        </r>
      </text>
    </comment>
    <comment ref="K458" authorId="0" shapeId="0">
      <text>
        <r>
          <rPr>
            <b/>
            <sz val="9"/>
            <color indexed="81"/>
            <rFont val="Tahoma"/>
            <charset val="1"/>
          </rPr>
          <t>Matthew Cegielski:</t>
        </r>
        <r>
          <rPr>
            <sz val="9"/>
            <color indexed="81"/>
            <rFont val="Tahoma"/>
            <charset val="1"/>
          </rPr>
          <t xml:space="preserve">
230512 EPA Speciate 5.2 SVOC Splitting Factor</t>
        </r>
      </text>
    </comment>
    <comment ref="J459" authorId="0" shapeId="0">
      <text>
        <r>
          <rPr>
            <b/>
            <sz val="9"/>
            <color indexed="81"/>
            <rFont val="Tahoma"/>
            <charset val="1"/>
          </rPr>
          <t>Matthew Cegielski:</t>
        </r>
        <r>
          <rPr>
            <sz val="9"/>
            <color indexed="81"/>
            <rFont val="Tahoma"/>
            <charset val="1"/>
          </rPr>
          <t xml:space="preserve">
Based on chemical references.</t>
        </r>
      </text>
    </comment>
    <comment ref="K459" authorId="0" shapeId="0">
      <text>
        <r>
          <rPr>
            <b/>
            <sz val="9"/>
            <color indexed="81"/>
            <rFont val="Tahoma"/>
            <charset val="1"/>
          </rPr>
          <t>Matthew Cegielski:</t>
        </r>
        <r>
          <rPr>
            <sz val="9"/>
            <color indexed="81"/>
            <rFont val="Tahoma"/>
            <charset val="1"/>
          </rPr>
          <t xml:space="preserve">
230512 EPA Speciate 5.2 SVOC Splitting Factor</t>
        </r>
      </text>
    </comment>
    <comment ref="F461" authorId="0" shapeId="0">
      <text>
        <r>
          <rPr>
            <b/>
            <sz val="10"/>
            <color indexed="81"/>
            <rFont val="Tahoma"/>
            <family val="2"/>
          </rPr>
          <t>Matthew Cegielski:</t>
        </r>
        <r>
          <rPr>
            <sz val="10"/>
            <color indexed="81"/>
            <rFont val="Tahoma"/>
            <family val="2"/>
          </rPr>
          <t xml:space="preserve">
171011 POM PAH</t>
        </r>
      </text>
    </comment>
    <comment ref="K461" authorId="0" shapeId="0">
      <text>
        <r>
          <rPr>
            <b/>
            <sz val="9"/>
            <color indexed="81"/>
            <rFont val="Tahoma"/>
            <charset val="1"/>
          </rPr>
          <t>Matthew Cegielski:</t>
        </r>
        <r>
          <rPr>
            <sz val="9"/>
            <color indexed="81"/>
            <rFont val="Tahoma"/>
            <charset val="1"/>
          </rPr>
          <t xml:space="preserve">
230512 EPA Speciate 5.2 SVOC Splitting Factor</t>
        </r>
      </text>
    </comment>
    <comment ref="J462" authorId="0" shapeId="0">
      <text>
        <r>
          <rPr>
            <b/>
            <sz val="9"/>
            <color indexed="81"/>
            <rFont val="Tahoma"/>
            <charset val="1"/>
          </rPr>
          <t>Matthew Cegielski:</t>
        </r>
        <r>
          <rPr>
            <sz val="9"/>
            <color indexed="81"/>
            <rFont val="Tahoma"/>
            <charset val="1"/>
          </rPr>
          <t xml:space="preserve">
Based on chemical references.</t>
        </r>
      </text>
    </comment>
    <comment ref="J463" authorId="0" shapeId="0">
      <text>
        <r>
          <rPr>
            <b/>
            <sz val="9"/>
            <color indexed="81"/>
            <rFont val="Tahoma"/>
            <charset val="1"/>
          </rPr>
          <t>Matthew Cegielski:</t>
        </r>
        <r>
          <rPr>
            <sz val="9"/>
            <color indexed="81"/>
            <rFont val="Tahoma"/>
            <charset val="1"/>
          </rPr>
          <t xml:space="preserve">
Based on chemical references.</t>
        </r>
      </text>
    </comment>
    <comment ref="F464" authorId="0" shapeId="0">
      <text>
        <r>
          <rPr>
            <b/>
            <sz val="10"/>
            <color indexed="81"/>
            <rFont val="Tahoma"/>
            <family val="2"/>
          </rPr>
          <t>Matthew Cegielski:</t>
        </r>
        <r>
          <rPr>
            <sz val="10"/>
            <color indexed="81"/>
            <rFont val="Tahoma"/>
            <family val="2"/>
          </rPr>
          <t xml:space="preserve">
171010 POM PAH</t>
        </r>
      </text>
    </comment>
    <comment ref="K464" authorId="0" shapeId="0">
      <text>
        <r>
          <rPr>
            <b/>
            <sz val="9"/>
            <color indexed="81"/>
            <rFont val="Tahoma"/>
            <charset val="1"/>
          </rPr>
          <t>Matthew Cegielski:</t>
        </r>
        <r>
          <rPr>
            <sz val="9"/>
            <color indexed="81"/>
            <rFont val="Tahoma"/>
            <charset val="1"/>
          </rPr>
          <t xml:space="preserve">
230512 EPA Speciate 5.2 SVOC Splitting Factor</t>
        </r>
      </text>
    </comment>
    <comment ref="J465" authorId="0" shapeId="0">
      <text>
        <r>
          <rPr>
            <b/>
            <sz val="9"/>
            <color indexed="81"/>
            <rFont val="Tahoma"/>
            <charset val="1"/>
          </rPr>
          <t>Matthew Cegielski:</t>
        </r>
        <r>
          <rPr>
            <sz val="9"/>
            <color indexed="81"/>
            <rFont val="Tahoma"/>
            <charset val="1"/>
          </rPr>
          <t xml:space="preserve">
Based on chemical references.</t>
        </r>
      </text>
    </comment>
    <comment ref="F466" authorId="0" shapeId="0">
      <text>
        <r>
          <rPr>
            <b/>
            <sz val="10"/>
            <color indexed="81"/>
            <rFont val="Tahoma"/>
            <family val="2"/>
          </rPr>
          <t>Matthew Cegielski:</t>
        </r>
        <r>
          <rPr>
            <sz val="10"/>
            <color indexed="81"/>
            <rFont val="Tahoma"/>
            <family val="2"/>
          </rPr>
          <t xml:space="preserve">
171010 POM PAH</t>
        </r>
      </text>
    </comment>
    <comment ref="K466" authorId="0" shapeId="0">
      <text>
        <r>
          <rPr>
            <b/>
            <sz val="9"/>
            <color indexed="81"/>
            <rFont val="Tahoma"/>
            <charset val="1"/>
          </rPr>
          <t>Matthew Cegielski:</t>
        </r>
        <r>
          <rPr>
            <sz val="9"/>
            <color indexed="81"/>
            <rFont val="Tahoma"/>
            <charset val="1"/>
          </rPr>
          <t xml:space="preserve">
230512 EPA Speciate 5.2 SVOC Splitting Factor</t>
        </r>
      </text>
    </comment>
    <comment ref="K467" authorId="0" shapeId="0">
      <text>
        <r>
          <rPr>
            <b/>
            <sz val="9"/>
            <color indexed="81"/>
            <rFont val="Tahoma"/>
            <charset val="1"/>
          </rPr>
          <t>Matthew Cegielski:</t>
        </r>
        <r>
          <rPr>
            <sz val="9"/>
            <color indexed="81"/>
            <rFont val="Tahoma"/>
            <charset val="1"/>
          </rPr>
          <t xml:space="preserve">
230512 EPA Speciate 5.2 SVOC Splitting Factor</t>
        </r>
      </text>
    </comment>
    <comment ref="J468" authorId="0" shapeId="0">
      <text>
        <r>
          <rPr>
            <b/>
            <sz val="9"/>
            <color indexed="81"/>
            <rFont val="Tahoma"/>
            <charset val="1"/>
          </rPr>
          <t>Matthew Cegielski:</t>
        </r>
        <r>
          <rPr>
            <sz val="9"/>
            <color indexed="81"/>
            <rFont val="Tahoma"/>
            <charset val="1"/>
          </rPr>
          <t xml:space="preserve">
Based on chemical references.</t>
        </r>
      </text>
    </comment>
    <comment ref="J469" authorId="0" shapeId="0">
      <text>
        <r>
          <rPr>
            <b/>
            <sz val="9"/>
            <color indexed="81"/>
            <rFont val="Tahoma"/>
            <charset val="1"/>
          </rPr>
          <t>Matthew Cegielski:</t>
        </r>
        <r>
          <rPr>
            <sz val="9"/>
            <color indexed="81"/>
            <rFont val="Tahoma"/>
            <charset val="1"/>
          </rPr>
          <t xml:space="preserve">
Based on chemical references.</t>
        </r>
      </text>
    </comment>
    <comment ref="K479" authorId="0" shapeId="0">
      <text>
        <r>
          <rPr>
            <b/>
            <sz val="10"/>
            <color indexed="81"/>
            <rFont val="Tahoma"/>
            <family val="2"/>
          </rPr>
          <t>Matthew Cegielski:</t>
        </r>
        <r>
          <rPr>
            <sz val="10"/>
            <color indexed="81"/>
            <rFont val="Tahoma"/>
            <family val="2"/>
          </rPr>
          <t xml:space="preserve">
List from EPA Method 8270D</t>
        </r>
      </text>
    </comment>
    <comment ref="J482" authorId="0" shapeId="0">
      <text>
        <r>
          <rPr>
            <b/>
            <sz val="9"/>
            <color indexed="81"/>
            <rFont val="Tahoma"/>
            <charset val="1"/>
          </rPr>
          <t>Matthew Cegielski:</t>
        </r>
        <r>
          <rPr>
            <sz val="9"/>
            <color indexed="81"/>
            <rFont val="Tahoma"/>
            <charset val="1"/>
          </rPr>
          <t xml:space="preserve">
Based on chemical references.</t>
        </r>
      </text>
    </comment>
    <comment ref="J483" authorId="0" shapeId="0">
      <text>
        <r>
          <rPr>
            <b/>
            <sz val="9"/>
            <color indexed="81"/>
            <rFont val="Tahoma"/>
            <charset val="1"/>
          </rPr>
          <t>Matthew Cegielski:</t>
        </r>
        <r>
          <rPr>
            <sz val="9"/>
            <color indexed="81"/>
            <rFont val="Tahoma"/>
            <charset val="1"/>
          </rPr>
          <t xml:space="preserve">
Based on chemical references.</t>
        </r>
      </text>
    </comment>
    <comment ref="D486"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486"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486" authorId="0" shapeId="0">
      <text>
        <r>
          <rPr>
            <b/>
            <sz val="9"/>
            <color indexed="81"/>
            <rFont val="Tahoma"/>
            <charset val="1"/>
          </rPr>
          <t>Matthew Cegielski:</t>
        </r>
        <r>
          <rPr>
            <sz val="9"/>
            <color indexed="81"/>
            <rFont val="Tahoma"/>
            <charset val="1"/>
          </rPr>
          <t xml:space="preserve">
Based on chemical references.</t>
        </r>
      </text>
    </comment>
    <comment ref="F487" authorId="0" shapeId="0">
      <text>
        <r>
          <rPr>
            <b/>
            <sz val="10"/>
            <color indexed="81"/>
            <rFont val="Tahoma"/>
            <family val="2"/>
          </rPr>
          <t>Matthew Cegielski:</t>
        </r>
        <r>
          <rPr>
            <sz val="10"/>
            <color indexed="81"/>
            <rFont val="Tahoma"/>
            <family val="2"/>
          </rPr>
          <t xml:space="preserve">
171010 POM</t>
        </r>
      </text>
    </comment>
    <comment ref="J487" authorId="0" shapeId="0">
      <text>
        <r>
          <rPr>
            <b/>
            <sz val="9"/>
            <color indexed="81"/>
            <rFont val="Tahoma"/>
            <charset val="1"/>
          </rPr>
          <t>Matthew Cegielski:</t>
        </r>
        <r>
          <rPr>
            <sz val="9"/>
            <color indexed="81"/>
            <rFont val="Tahoma"/>
            <charset val="1"/>
          </rPr>
          <t xml:space="preserve">
Can be prepared as a liquid drug</t>
        </r>
      </text>
    </comment>
    <comment ref="D491" authorId="0" shapeId="0">
      <text>
        <r>
          <rPr>
            <b/>
            <sz val="12"/>
            <color indexed="81"/>
            <rFont val="Tahoma"/>
            <family val="2"/>
          </rPr>
          <t>Matthew Cegielski:</t>
        </r>
        <r>
          <rPr>
            <sz val="12"/>
            <color indexed="81"/>
            <rFont val="Tahoma"/>
            <family val="2"/>
          </rPr>
          <t xml:space="preserve">
REL of 660 added by OEHHA 170223 Target Organ CNS</t>
        </r>
      </text>
    </comment>
    <comment ref="E491" authorId="0" shapeId="0">
      <text>
        <r>
          <rPr>
            <b/>
            <sz val="12"/>
            <color indexed="81"/>
            <rFont val="Tahoma"/>
            <family val="2"/>
          </rPr>
          <t>Matthew Cegielski:</t>
        </r>
        <r>
          <rPr>
            <sz val="12"/>
            <color indexed="81"/>
            <rFont val="Tahoma"/>
            <family val="2"/>
          </rPr>
          <t xml:space="preserve">
REL of 10 added by OEHHA 170223 Target Organ CNS</t>
        </r>
      </text>
    </comment>
    <comment ref="H491" authorId="0" shapeId="0">
      <text>
        <r>
          <rPr>
            <b/>
            <sz val="11"/>
            <color indexed="81"/>
            <rFont val="Tahoma"/>
            <family val="2"/>
          </rPr>
          <t>Matthew Cegielski:</t>
        </r>
        <r>
          <rPr>
            <sz val="11"/>
            <color indexed="81"/>
            <rFont val="Tahoma"/>
            <family val="2"/>
          </rPr>
          <t xml:space="preserve">
191018 Health update inhalation chronic REL 8 hour of 10 added.</t>
        </r>
      </text>
    </comment>
    <comment ref="A498" authorId="0" shapeId="0">
      <text>
        <r>
          <rPr>
            <b/>
            <sz val="10"/>
            <color indexed="81"/>
            <rFont val="Tahoma"/>
            <family val="2"/>
          </rPr>
          <t>Matthew Cegielski:</t>
        </r>
        <r>
          <rPr>
            <sz val="10"/>
            <color indexed="81"/>
            <rFont val="Tahoma"/>
            <family val="2"/>
          </rPr>
          <t xml:space="preserve">
171010 Added to table</t>
        </r>
      </text>
    </comment>
    <comment ref="A501" authorId="0" shapeId="0">
      <text>
        <r>
          <rPr>
            <b/>
            <sz val="9"/>
            <color indexed="81"/>
            <rFont val="Tahoma"/>
            <family val="2"/>
          </rPr>
          <t>Matthew Cegielski:</t>
        </r>
        <r>
          <rPr>
            <sz val="9"/>
            <color indexed="81"/>
            <rFont val="Tahoma"/>
            <family val="2"/>
          </rPr>
          <t xml:space="preserve">
Added 220831</t>
        </r>
      </text>
    </comment>
    <comment ref="J501" authorId="0" shapeId="0">
      <text>
        <r>
          <rPr>
            <b/>
            <sz val="9"/>
            <color indexed="81"/>
            <rFont val="Tahoma"/>
            <charset val="1"/>
          </rPr>
          <t>Matthew Cegielski:</t>
        </r>
        <r>
          <rPr>
            <sz val="9"/>
            <color indexed="81"/>
            <rFont val="Tahoma"/>
            <charset val="1"/>
          </rPr>
          <t xml:space="preserve">
Based on chemical references.</t>
        </r>
      </text>
    </comment>
    <comment ref="D502" authorId="0" shapeId="0">
      <text>
        <r>
          <rPr>
            <b/>
            <sz val="9"/>
            <color indexed="81"/>
            <rFont val="Tahoma"/>
            <charset val="1"/>
          </rPr>
          <t>Matthew Cegielski:</t>
        </r>
        <r>
          <rPr>
            <sz val="9"/>
            <color indexed="81"/>
            <rFont val="Tahoma"/>
            <charset val="1"/>
          </rPr>
          <t xml:space="preserve">
231002 Pollutant and REL added</t>
        </r>
      </text>
    </comment>
    <comment ref="E502" authorId="0" shapeId="0">
      <text>
        <r>
          <rPr>
            <b/>
            <sz val="9"/>
            <color indexed="81"/>
            <rFont val="Tahoma"/>
            <family val="2"/>
          </rPr>
          <t>Matthew Cegielski:</t>
        </r>
        <r>
          <rPr>
            <sz val="9"/>
            <color indexed="81"/>
            <rFont val="Tahoma"/>
            <family val="2"/>
          </rPr>
          <t xml:space="preserve">
231002 Pollutant and REL added</t>
        </r>
      </text>
    </comment>
    <comment ref="H502" authorId="0" shapeId="0">
      <text>
        <r>
          <rPr>
            <b/>
            <sz val="9"/>
            <color indexed="81"/>
            <rFont val="Tahoma"/>
            <charset val="1"/>
          </rPr>
          <t>Matthew Cegielski:</t>
        </r>
        <r>
          <rPr>
            <sz val="9"/>
            <color indexed="81"/>
            <rFont val="Tahoma"/>
            <charset val="1"/>
          </rPr>
          <t xml:space="preserve">
231002 Pollutant added.</t>
        </r>
      </text>
    </comment>
    <comment ref="B511" authorId="0" shapeId="0">
      <text>
        <r>
          <rPr>
            <b/>
            <sz val="12"/>
            <color indexed="81"/>
            <rFont val="Tahoma"/>
            <family val="2"/>
          </rPr>
          <t>Matthew Cegielski:</t>
        </r>
        <r>
          <rPr>
            <sz val="12"/>
            <color indexed="81"/>
            <rFont val="Tahoma"/>
            <family val="2"/>
          </rPr>
          <t xml:space="preserve">
180820 Update by OEHHA
06/24/2013 Update</t>
        </r>
      </text>
    </comment>
    <comment ref="C511" authorId="0" shapeId="0">
      <text>
        <r>
          <rPr>
            <b/>
            <sz val="10"/>
            <color indexed="81"/>
            <rFont val="Tahoma"/>
            <family val="2"/>
          </rPr>
          <t>Matthew Cegielski:</t>
        </r>
        <r>
          <rPr>
            <sz val="10"/>
            <color indexed="81"/>
            <rFont val="Tahoma"/>
            <family val="2"/>
          </rPr>
          <t xml:space="preserve">
180820 Update by OEHHA</t>
        </r>
      </text>
    </comment>
    <comment ref="F511" authorId="0" shapeId="0">
      <text>
        <r>
          <rPr>
            <b/>
            <sz val="10"/>
            <color indexed="81"/>
            <rFont val="Tahoma"/>
            <family val="2"/>
          </rPr>
          <t>Matthew Cegielski:</t>
        </r>
        <r>
          <rPr>
            <sz val="10"/>
            <color indexed="81"/>
            <rFont val="Tahoma"/>
            <family val="2"/>
          </rPr>
          <t xml:space="preserve">
180820 Update</t>
        </r>
      </text>
    </comment>
    <comment ref="H511" authorId="0" shapeId="0">
      <text>
        <r>
          <rPr>
            <b/>
            <sz val="11"/>
            <color indexed="81"/>
            <rFont val="Tahoma"/>
            <family val="2"/>
          </rPr>
          <t>Matthew Cegielski:</t>
        </r>
        <r>
          <rPr>
            <sz val="11"/>
            <color indexed="81"/>
            <rFont val="Tahoma"/>
            <family val="2"/>
          </rPr>
          <t xml:space="preserve">
191018 Health table update GRAF (The term GRAF, or gastrointestinal (GI) relative absorption factor, is defined as the fraction of contaminant absorbed by the GI tract relative to the fraction of contaminant absorbed from the matrix (feed, water, other). GRAF allows for adjustment for absorption from a soil matrix if it is known to be different from absorption across the GI tract.) changed from 1 to 0.</t>
        </r>
      </text>
    </comment>
    <comment ref="K513" authorId="0" shapeId="0">
      <text>
        <r>
          <rPr>
            <b/>
            <sz val="9"/>
            <color indexed="81"/>
            <rFont val="Tahoma"/>
            <charset val="1"/>
          </rPr>
          <t>Matthew Cegielski:</t>
        </r>
        <r>
          <rPr>
            <sz val="9"/>
            <color indexed="81"/>
            <rFont val="Tahoma"/>
            <charset val="1"/>
          </rPr>
          <t xml:space="preserve">
230512 EPA Speciate 5.2 SVOC Splitting Factor</t>
        </r>
      </text>
    </comment>
    <comment ref="A514" authorId="0" shapeId="0">
      <text>
        <r>
          <rPr>
            <b/>
            <sz val="10"/>
            <color indexed="81"/>
            <rFont val="Tahoma"/>
            <family val="2"/>
          </rPr>
          <t>Matthew Cegielski:</t>
        </r>
        <r>
          <rPr>
            <sz val="10"/>
            <color indexed="81"/>
            <rFont val="Tahoma"/>
            <family val="2"/>
          </rPr>
          <t xml:space="preserve">
171009 Added to table</t>
        </r>
      </text>
    </comment>
    <comment ref="B518" authorId="0" shapeId="0">
      <text>
        <r>
          <rPr>
            <b/>
            <sz val="9"/>
            <color indexed="81"/>
            <rFont val="Tahoma"/>
            <charset val="1"/>
          </rPr>
          <t>Matthew Cegielski:</t>
        </r>
        <r>
          <rPr>
            <sz val="9"/>
            <color indexed="81"/>
            <rFont val="Tahoma"/>
            <charset val="1"/>
          </rPr>
          <t xml:space="preserve">
Nifuradene</t>
        </r>
      </text>
    </comment>
    <comment ref="F522" authorId="0" shapeId="0">
      <text>
        <r>
          <rPr>
            <b/>
            <sz val="10"/>
            <color indexed="81"/>
            <rFont val="Tahoma"/>
            <family val="2"/>
          </rPr>
          <t>Matthew Cegielski:</t>
        </r>
        <r>
          <rPr>
            <sz val="10"/>
            <color indexed="81"/>
            <rFont val="Tahoma"/>
            <family val="2"/>
          </rPr>
          <t xml:space="preserve">
171011 POM</t>
        </r>
      </text>
    </comment>
    <comment ref="F523" authorId="0" shapeId="0">
      <text>
        <r>
          <rPr>
            <b/>
            <sz val="10"/>
            <color indexed="81"/>
            <rFont val="Tahoma"/>
            <family val="2"/>
          </rPr>
          <t>Matthew Cegielski:</t>
        </r>
        <r>
          <rPr>
            <sz val="10"/>
            <color indexed="81"/>
            <rFont val="Tahoma"/>
            <family val="2"/>
          </rPr>
          <t xml:space="preserve">
171011 POM</t>
        </r>
      </text>
    </comment>
    <comment ref="D524" authorId="0" shapeId="0">
      <text>
        <r>
          <rPr>
            <b/>
            <sz val="12"/>
            <color indexed="81"/>
            <rFont val="Tahoma"/>
            <family val="2"/>
          </rPr>
          <t>Matthew Cegielski:</t>
        </r>
        <r>
          <rPr>
            <sz val="12"/>
            <color indexed="81"/>
            <rFont val="Tahoma"/>
            <family val="2"/>
          </rPr>
          <t xml:space="preserve">
OEHHA update 03/20/2016</t>
        </r>
      </text>
    </comment>
    <comment ref="E524" authorId="0" shapeId="0">
      <text>
        <r>
          <rPr>
            <b/>
            <sz val="12"/>
            <color indexed="81"/>
            <rFont val="Tahoma"/>
            <family val="2"/>
          </rPr>
          <t>Matthew Cegielski:</t>
        </r>
        <r>
          <rPr>
            <sz val="12"/>
            <color indexed="81"/>
            <rFont val="Tahoma"/>
            <family val="2"/>
          </rPr>
          <t xml:space="preserve">
OEHHA update 03/20/2016</t>
        </r>
      </text>
    </comment>
    <comment ref="H524" authorId="0" shapeId="0">
      <text>
        <r>
          <rPr>
            <b/>
            <sz val="11"/>
            <color indexed="81"/>
            <rFont val="Tahoma"/>
            <family val="2"/>
          </rPr>
          <t>Matthew Cegielski:</t>
        </r>
        <r>
          <rPr>
            <sz val="11"/>
            <color indexed="81"/>
            <rFont val="Tahoma"/>
            <family val="2"/>
          </rPr>
          <t xml:space="preserve">
191018 Health table update Acute RESP was turned on in SHARP</t>
        </r>
      </text>
    </comment>
    <comment ref="A526" authorId="0" shapeId="0">
      <text>
        <r>
          <rPr>
            <b/>
            <sz val="9"/>
            <color indexed="81"/>
            <rFont val="Tahoma"/>
            <family val="2"/>
          </rPr>
          <t>Matthew Cegielski:</t>
        </r>
        <r>
          <rPr>
            <sz val="9"/>
            <color indexed="81"/>
            <rFont val="Tahoma"/>
            <family val="2"/>
          </rPr>
          <t xml:space="preserve">
Added 220831</t>
        </r>
      </text>
    </comment>
    <comment ref="J528" authorId="0" shapeId="0">
      <text>
        <r>
          <rPr>
            <b/>
            <sz val="9"/>
            <color indexed="81"/>
            <rFont val="Tahoma"/>
            <charset val="1"/>
          </rPr>
          <t>Matthew Cegielski:</t>
        </r>
        <r>
          <rPr>
            <sz val="9"/>
            <color indexed="81"/>
            <rFont val="Tahoma"/>
            <charset val="1"/>
          </rPr>
          <t xml:space="preserve">
Liquid below 60 F</t>
        </r>
      </text>
    </comment>
    <comment ref="B534" authorId="0" shapeId="0">
      <text>
        <r>
          <rPr>
            <b/>
            <sz val="12"/>
            <color indexed="81"/>
            <rFont val="Tahoma"/>
            <family val="2"/>
          </rPr>
          <t>Matthew Cegielski:</t>
        </r>
        <r>
          <rPr>
            <sz val="12"/>
            <color indexed="81"/>
            <rFont val="Tahoma"/>
            <family val="2"/>
          </rPr>
          <t xml:space="preserve">
1120 Hexachlorocyclohexane not included in SHARP Health Table 150824 1120 has chronic value and 608731 does not</t>
        </r>
      </text>
    </comment>
    <comment ref="J534" authorId="0" shapeId="0">
      <text>
        <r>
          <rPr>
            <b/>
            <sz val="9"/>
            <color indexed="81"/>
            <rFont val="Tahoma"/>
            <charset val="1"/>
          </rPr>
          <t>Matthew Cegielski:</t>
        </r>
        <r>
          <rPr>
            <sz val="9"/>
            <color indexed="81"/>
            <rFont val="Tahoma"/>
            <charset val="1"/>
          </rPr>
          <t xml:space="preserve">
Based on chemical references.</t>
        </r>
      </text>
    </comment>
    <comment ref="A535" authorId="0" shapeId="0">
      <text>
        <r>
          <rPr>
            <b/>
            <sz val="9"/>
            <color indexed="81"/>
            <rFont val="Tahoma"/>
            <family val="2"/>
          </rPr>
          <t>Matthew Cegielski:</t>
        </r>
        <r>
          <rPr>
            <sz val="9"/>
            <color indexed="81"/>
            <rFont val="Tahoma"/>
            <family val="2"/>
          </rPr>
          <t xml:space="preserve">
Added 220831</t>
        </r>
      </text>
    </comment>
    <comment ref="J535"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J539" authorId="0" shapeId="0">
      <text>
        <r>
          <rPr>
            <b/>
            <sz val="9"/>
            <color indexed="81"/>
            <rFont val="Tahoma"/>
            <charset val="1"/>
          </rPr>
          <t>Matthew Cegielski:</t>
        </r>
        <r>
          <rPr>
            <sz val="9"/>
            <color indexed="81"/>
            <rFont val="Tahoma"/>
            <charset val="1"/>
          </rPr>
          <t xml:space="preserve">
Based on chemical references. Commercial use is a liquid but may be a solid hydrate.</t>
        </r>
      </text>
    </comment>
    <comment ref="M541" authorId="0" shapeId="0">
      <text>
        <r>
          <rPr>
            <b/>
            <sz val="9"/>
            <color indexed="81"/>
            <rFont val="Tahoma"/>
            <family val="2"/>
          </rPr>
          <t>Matthew Cegielski:</t>
        </r>
        <r>
          <rPr>
            <sz val="9"/>
            <color indexed="81"/>
            <rFont val="Tahoma"/>
            <family val="2"/>
          </rPr>
          <t xml:space="preserve">
Glycol Ether group</t>
        </r>
      </text>
    </comment>
    <comment ref="N543" authorId="0" shapeId="0">
      <text>
        <r>
          <rPr>
            <b/>
            <sz val="9"/>
            <color indexed="81"/>
            <rFont val="Tahoma"/>
            <charset val="1"/>
          </rPr>
          <t>Matthew Cegielski:</t>
        </r>
        <r>
          <rPr>
            <sz val="9"/>
            <color indexed="81"/>
            <rFont val="Tahoma"/>
            <charset val="1"/>
          </rPr>
          <t xml:space="preserve">
Pharm</t>
        </r>
      </text>
    </comment>
    <comment ref="A546" authorId="0" shapeId="0">
      <text>
        <r>
          <rPr>
            <b/>
            <sz val="10"/>
            <color indexed="81"/>
            <rFont val="Tahoma"/>
            <family val="2"/>
          </rPr>
          <t>Matthew Cegielski:</t>
        </r>
        <r>
          <rPr>
            <sz val="10"/>
            <color indexed="81"/>
            <rFont val="Tahoma"/>
            <family val="2"/>
          </rPr>
          <t xml:space="preserve">
171010 Added</t>
        </r>
      </text>
    </comment>
    <comment ref="A553" authorId="0" shapeId="0">
      <text>
        <r>
          <rPr>
            <b/>
            <sz val="9"/>
            <color indexed="81"/>
            <rFont val="Tahoma"/>
            <family val="2"/>
          </rPr>
          <t>Matthew Cegielski:</t>
        </r>
        <r>
          <rPr>
            <sz val="9"/>
            <color indexed="81"/>
            <rFont val="Tahoma"/>
            <family val="2"/>
          </rPr>
          <t xml:space="preserve">
Added 220831</t>
        </r>
      </text>
    </comment>
    <comment ref="J553" authorId="0" shapeId="0">
      <text>
        <r>
          <rPr>
            <b/>
            <sz val="9"/>
            <color indexed="81"/>
            <rFont val="Tahoma"/>
            <charset val="1"/>
          </rPr>
          <t>Matthew Cegielski:</t>
        </r>
        <r>
          <rPr>
            <sz val="9"/>
            <color indexed="81"/>
            <rFont val="Tahoma"/>
            <charset val="1"/>
          </rPr>
          <t xml:space="preserve">
Based on chemical references.</t>
        </r>
      </text>
    </comment>
    <comment ref="D554" authorId="0" shapeId="0">
      <text>
        <r>
          <rPr>
            <b/>
            <sz val="9"/>
            <color indexed="81"/>
            <rFont val="Tahoma"/>
            <family val="2"/>
          </rPr>
          <t>Matthew Cegielski:</t>
        </r>
        <r>
          <rPr>
            <sz val="9"/>
            <color indexed="81"/>
            <rFont val="Tahoma"/>
            <family val="2"/>
          </rPr>
          <t>Value added 190909</t>
        </r>
      </text>
    </comment>
    <comment ref="E554" authorId="0" shapeId="0">
      <text>
        <r>
          <rPr>
            <b/>
            <sz val="9"/>
            <color indexed="81"/>
            <rFont val="Tahoma"/>
            <family val="2"/>
          </rPr>
          <t>Matthew Cegielski:</t>
        </r>
        <r>
          <rPr>
            <sz val="9"/>
            <color indexed="81"/>
            <rFont val="Tahoma"/>
            <family val="2"/>
          </rPr>
          <t xml:space="preserve">
Value added 190909</t>
        </r>
      </text>
    </comment>
    <comment ref="J554" authorId="0" shapeId="0">
      <text>
        <r>
          <rPr>
            <b/>
            <sz val="9"/>
            <color indexed="81"/>
            <rFont val="Tahoma"/>
            <family val="2"/>
          </rPr>
          <t>Matthew Cegielski:</t>
        </r>
        <r>
          <rPr>
            <sz val="9"/>
            <color indexed="81"/>
            <rFont val="Tahoma"/>
            <family val="2"/>
          </rPr>
          <t xml:space="preserve">
Polymer hardener in auto coating. Vapor/Aersol partion can vary siginificantly based on enviromental conditions and concentration and type of constituents.</t>
        </r>
      </text>
    </comment>
    <comment ref="F556" authorId="0" shapeId="0">
      <text>
        <r>
          <rPr>
            <b/>
            <sz val="10"/>
            <color indexed="81"/>
            <rFont val="Tahoma"/>
            <family val="2"/>
          </rPr>
          <t>Matthew Cegielski:</t>
        </r>
        <r>
          <rPr>
            <sz val="10"/>
            <color indexed="81"/>
            <rFont val="Tahoma"/>
            <family val="2"/>
          </rPr>
          <t xml:space="preserve">
171010 POM</t>
        </r>
      </text>
    </comment>
    <comment ref="F557" authorId="0" shapeId="0">
      <text>
        <r>
          <rPr>
            <b/>
            <sz val="10"/>
            <color indexed="81"/>
            <rFont val="Tahoma"/>
            <family val="2"/>
          </rPr>
          <t>Matthew Cegielski:</t>
        </r>
        <r>
          <rPr>
            <sz val="10"/>
            <color indexed="81"/>
            <rFont val="Tahoma"/>
            <family val="2"/>
          </rPr>
          <t xml:space="preserve">
171010 POM</t>
        </r>
      </text>
    </comment>
    <comment ref="B558" authorId="0" shapeId="0">
      <text>
        <r>
          <rPr>
            <b/>
            <sz val="9"/>
            <color indexed="81"/>
            <rFont val="Tahoma"/>
            <family val="2"/>
          </rPr>
          <t>Matthew Cegielski:</t>
        </r>
        <r>
          <rPr>
            <sz val="9"/>
            <color indexed="81"/>
            <rFont val="Tahoma"/>
            <family val="2"/>
          </rPr>
          <t xml:space="preserve">
919-16-4 not in Dict, on Chem Exper</t>
        </r>
      </text>
    </comment>
    <comment ref="J559" authorId="0" shapeId="0">
      <text>
        <r>
          <rPr>
            <b/>
            <sz val="9"/>
            <color indexed="81"/>
            <rFont val="Tahoma"/>
            <charset val="1"/>
          </rPr>
          <t>Matthew Cegielski:</t>
        </r>
        <r>
          <rPr>
            <sz val="9"/>
            <color indexed="81"/>
            <rFont val="Tahoma"/>
            <charset val="1"/>
          </rPr>
          <t xml:space="preserve">
Based on chemical references. Commercial use is a liquid but may be a solid hydrate.</t>
        </r>
      </text>
    </comment>
    <comment ref="F563" authorId="0" shapeId="0">
      <text>
        <r>
          <rPr>
            <b/>
            <sz val="10"/>
            <color indexed="81"/>
            <rFont val="Tahoma"/>
            <family val="2"/>
          </rPr>
          <t>Matthew Cegielski:</t>
        </r>
        <r>
          <rPr>
            <sz val="10"/>
            <color indexed="81"/>
            <rFont val="Tahoma"/>
            <family val="2"/>
          </rPr>
          <t xml:space="preserve">
171011 POM</t>
        </r>
      </text>
    </comment>
    <comment ref="A565" authorId="0" shapeId="0">
      <text>
        <r>
          <rPr>
            <b/>
            <sz val="10"/>
            <color indexed="81"/>
            <rFont val="Tahoma"/>
            <family val="2"/>
          </rPr>
          <t>Matthew Cegielski:</t>
        </r>
        <r>
          <rPr>
            <sz val="10"/>
            <color indexed="81"/>
            <rFont val="Tahoma"/>
            <family val="2"/>
          </rPr>
          <t xml:space="preserve">
171011 Added</t>
        </r>
      </text>
    </comment>
    <comment ref="J566" authorId="0" shapeId="0">
      <text>
        <r>
          <rPr>
            <b/>
            <sz val="9"/>
            <color indexed="81"/>
            <rFont val="Tahoma"/>
            <charset val="1"/>
          </rPr>
          <t>Matthew Cegielski:</t>
        </r>
        <r>
          <rPr>
            <sz val="9"/>
            <color indexed="81"/>
            <rFont val="Tahoma"/>
            <charset val="1"/>
          </rPr>
          <t xml:space="preserve">
Based on chemical references.</t>
        </r>
      </text>
    </comment>
    <comment ref="A568" authorId="0" shapeId="0">
      <text>
        <r>
          <rPr>
            <b/>
            <sz val="9"/>
            <color indexed="81"/>
            <rFont val="Tahoma"/>
            <family val="2"/>
          </rPr>
          <t>Matthew Cegielski:</t>
        </r>
        <r>
          <rPr>
            <sz val="9"/>
            <color indexed="81"/>
            <rFont val="Tahoma"/>
            <family val="2"/>
          </rPr>
          <t xml:space="preserve">
Added 220831</t>
        </r>
      </text>
    </comment>
    <comment ref="J568"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D569"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569"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569" authorId="0" shapeId="0">
      <text>
        <r>
          <rPr>
            <b/>
            <sz val="9"/>
            <color indexed="81"/>
            <rFont val="Tahoma"/>
            <charset val="1"/>
          </rPr>
          <t>Matthew Cegielski:</t>
        </r>
        <r>
          <rPr>
            <sz val="9"/>
            <color indexed="81"/>
            <rFont val="Tahoma"/>
            <charset val="1"/>
          </rPr>
          <t xml:space="preserve">
Based on chemical references.</t>
        </r>
      </text>
    </comment>
    <comment ref="A570" authorId="0" shapeId="0">
      <text>
        <r>
          <rPr>
            <b/>
            <sz val="9"/>
            <color indexed="81"/>
            <rFont val="Tahoma"/>
            <family val="2"/>
          </rPr>
          <t>Matthew Cegielski:</t>
        </r>
        <r>
          <rPr>
            <sz val="9"/>
            <color indexed="81"/>
            <rFont val="Tahoma"/>
            <family val="2"/>
          </rPr>
          <t xml:space="preserve">
Added 220831</t>
        </r>
      </text>
    </comment>
    <comment ref="J570" authorId="0" shapeId="0">
      <text>
        <r>
          <rPr>
            <b/>
            <sz val="9"/>
            <color indexed="81"/>
            <rFont val="Tahoma"/>
            <charset val="1"/>
          </rPr>
          <t>Matthew Cegielski:</t>
        </r>
        <r>
          <rPr>
            <sz val="9"/>
            <color indexed="81"/>
            <rFont val="Tahoma"/>
            <charset val="1"/>
          </rPr>
          <t xml:space="preserve">
Based on chemical references.</t>
        </r>
      </text>
    </comment>
    <comment ref="A571" authorId="0" shapeId="0">
      <text>
        <r>
          <rPr>
            <b/>
            <sz val="9"/>
            <color indexed="81"/>
            <rFont val="Tahoma"/>
            <family val="2"/>
          </rPr>
          <t>Matthew Cegielski:</t>
        </r>
        <r>
          <rPr>
            <sz val="9"/>
            <color indexed="81"/>
            <rFont val="Tahoma"/>
            <family val="2"/>
          </rPr>
          <t xml:space="preserve">
Added 220831</t>
        </r>
      </text>
    </comment>
    <comment ref="J571" authorId="0" shapeId="0">
      <text>
        <r>
          <rPr>
            <b/>
            <sz val="9"/>
            <color indexed="81"/>
            <rFont val="Tahoma"/>
            <charset val="1"/>
          </rPr>
          <t>Matthew Cegielski:</t>
        </r>
        <r>
          <rPr>
            <sz val="9"/>
            <color indexed="81"/>
            <rFont val="Tahoma"/>
            <charset val="1"/>
          </rPr>
          <t xml:space="preserve">
Based on chemical references.</t>
        </r>
      </text>
    </comment>
    <comment ref="A572" authorId="0" shapeId="0">
      <text>
        <r>
          <rPr>
            <b/>
            <sz val="9"/>
            <color indexed="81"/>
            <rFont val="Tahoma"/>
            <family val="2"/>
          </rPr>
          <t>Matthew Cegielski:</t>
        </r>
        <r>
          <rPr>
            <sz val="9"/>
            <color indexed="81"/>
            <rFont val="Tahoma"/>
            <family val="2"/>
          </rPr>
          <t xml:space="preserve">
Added 220831</t>
        </r>
      </text>
    </comment>
    <comment ref="J572" authorId="0" shapeId="0">
      <text>
        <r>
          <rPr>
            <b/>
            <sz val="9"/>
            <color indexed="81"/>
            <rFont val="Tahoma"/>
            <charset val="1"/>
          </rPr>
          <t>Matthew Cegielski:</t>
        </r>
        <r>
          <rPr>
            <sz val="9"/>
            <color indexed="81"/>
            <rFont val="Tahoma"/>
            <charset val="1"/>
          </rPr>
          <t xml:space="preserve">
Based on chemical references.</t>
        </r>
      </text>
    </comment>
    <comment ref="A573" authorId="0" shapeId="0">
      <text>
        <r>
          <rPr>
            <b/>
            <sz val="9"/>
            <color indexed="81"/>
            <rFont val="Tahoma"/>
            <family val="2"/>
          </rPr>
          <t>Matthew Cegielski:</t>
        </r>
        <r>
          <rPr>
            <sz val="9"/>
            <color indexed="81"/>
            <rFont val="Tahoma"/>
            <family val="2"/>
          </rPr>
          <t xml:space="preserve">
Added 220831</t>
        </r>
      </text>
    </comment>
    <comment ref="J573" authorId="0" shapeId="0">
      <text>
        <r>
          <rPr>
            <b/>
            <sz val="9"/>
            <color indexed="81"/>
            <rFont val="Tahoma"/>
            <charset val="1"/>
          </rPr>
          <t>Matthew Cegielski:</t>
        </r>
        <r>
          <rPr>
            <sz val="9"/>
            <color indexed="81"/>
            <rFont val="Tahoma"/>
            <charset val="1"/>
          </rPr>
          <t xml:space="preserve">
Based on chemical references.</t>
        </r>
      </text>
    </comment>
    <comment ref="A574" authorId="0" shapeId="0">
      <text>
        <r>
          <rPr>
            <b/>
            <sz val="9"/>
            <color indexed="81"/>
            <rFont val="Tahoma"/>
            <family val="2"/>
          </rPr>
          <t>Matthew Cegielski:</t>
        </r>
        <r>
          <rPr>
            <sz val="9"/>
            <color indexed="81"/>
            <rFont val="Tahoma"/>
            <family val="2"/>
          </rPr>
          <t xml:space="preserve">
Added 220831</t>
        </r>
      </text>
    </comment>
    <comment ref="J574" authorId="0" shapeId="0">
      <text>
        <r>
          <rPr>
            <b/>
            <sz val="9"/>
            <color indexed="81"/>
            <rFont val="Tahoma"/>
            <charset val="1"/>
          </rPr>
          <t>Matthew Cegielski:</t>
        </r>
        <r>
          <rPr>
            <sz val="9"/>
            <color indexed="81"/>
            <rFont val="Tahoma"/>
            <charset val="1"/>
          </rPr>
          <t xml:space="preserve">
Based on chemical references.</t>
        </r>
      </text>
    </comment>
    <comment ref="D578"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578" authorId="0" shapeId="0">
      <text>
        <r>
          <rPr>
            <b/>
            <sz val="12"/>
            <color indexed="81"/>
            <rFont val="Tahoma"/>
            <family val="2"/>
          </rPr>
          <t>Matthew Cegielski:</t>
        </r>
        <r>
          <rPr>
            <sz val="12"/>
            <color indexed="81"/>
            <rFont val="Tahoma"/>
            <family val="2"/>
          </rPr>
          <t xml:space="preserve">
150826 SHARP Health Table Ref Chronic REL changed from 0.1 to 0.02 ARB update 130624</t>
        </r>
      </text>
    </comment>
    <comment ref="J578" authorId="0" shapeId="0">
      <text>
        <r>
          <rPr>
            <b/>
            <sz val="9"/>
            <color indexed="81"/>
            <rFont val="Tahoma"/>
            <charset val="1"/>
          </rPr>
          <t>Matthew Cegielski:</t>
        </r>
        <r>
          <rPr>
            <sz val="9"/>
            <color indexed="81"/>
            <rFont val="Tahoma"/>
            <charset val="1"/>
          </rPr>
          <t xml:space="preserve">
Based on chemical references.</t>
        </r>
      </text>
    </comment>
    <comment ref="A583" authorId="0" shapeId="0">
      <text>
        <r>
          <rPr>
            <b/>
            <sz val="9"/>
            <color indexed="81"/>
            <rFont val="Tahoma"/>
            <family val="2"/>
          </rPr>
          <t>Matthew Cegielski:</t>
        </r>
        <r>
          <rPr>
            <sz val="9"/>
            <color indexed="81"/>
            <rFont val="Tahoma"/>
            <family val="2"/>
          </rPr>
          <t xml:space="preserve">
Added 220831</t>
        </r>
      </text>
    </comment>
    <comment ref="J583" authorId="0" shapeId="0">
      <text>
        <r>
          <rPr>
            <b/>
            <sz val="9"/>
            <color indexed="81"/>
            <rFont val="Tahoma"/>
            <charset val="1"/>
          </rPr>
          <t>Matthew Cegielski:</t>
        </r>
        <r>
          <rPr>
            <sz val="9"/>
            <color indexed="81"/>
            <rFont val="Tahoma"/>
            <charset val="1"/>
          </rPr>
          <t xml:space="preserve">
Based on chemical references.</t>
        </r>
      </text>
    </comment>
    <comment ref="F585" authorId="0" shapeId="0">
      <text>
        <r>
          <rPr>
            <b/>
            <sz val="9"/>
            <color indexed="81"/>
            <rFont val="Tahoma"/>
            <family val="2"/>
          </rPr>
          <t>Matthew Cegielski:</t>
        </r>
        <r>
          <rPr>
            <sz val="9"/>
            <color indexed="81"/>
            <rFont val="Tahoma"/>
            <family val="2"/>
          </rPr>
          <t xml:space="preserve">
Same as 2,4-Dintrotoluene</t>
        </r>
      </text>
    </comment>
    <comment ref="J585" authorId="0" shapeId="0">
      <text>
        <r>
          <rPr>
            <b/>
            <sz val="9"/>
            <color indexed="81"/>
            <rFont val="Tahoma"/>
            <charset val="1"/>
          </rPr>
          <t>Matthew Cegielski:</t>
        </r>
        <r>
          <rPr>
            <sz val="9"/>
            <color indexed="81"/>
            <rFont val="Tahoma"/>
            <charset val="1"/>
          </rPr>
          <t xml:space="preserve">
Based on chemical references.</t>
        </r>
      </text>
    </comment>
    <comment ref="A586" authorId="0" shapeId="0">
      <text>
        <r>
          <rPr>
            <b/>
            <sz val="9"/>
            <color indexed="81"/>
            <rFont val="Tahoma"/>
            <family val="2"/>
          </rPr>
          <t>Matthew Cegielski:</t>
        </r>
        <r>
          <rPr>
            <sz val="9"/>
            <color indexed="81"/>
            <rFont val="Tahoma"/>
            <family val="2"/>
          </rPr>
          <t xml:space="preserve">
Added 220831</t>
        </r>
      </text>
    </comment>
    <comment ref="J586" authorId="0" shapeId="0">
      <text>
        <r>
          <rPr>
            <b/>
            <sz val="9"/>
            <color indexed="81"/>
            <rFont val="Tahoma"/>
            <charset val="1"/>
          </rPr>
          <t>Matthew Cegielski:</t>
        </r>
        <r>
          <rPr>
            <sz val="9"/>
            <color indexed="81"/>
            <rFont val="Tahoma"/>
            <charset val="1"/>
          </rPr>
          <t xml:space="preserve">
Based on chemical references.</t>
        </r>
      </text>
    </comment>
    <comment ref="B589" authorId="0" shapeId="0">
      <text>
        <r>
          <rPr>
            <b/>
            <sz val="9"/>
            <color indexed="81"/>
            <rFont val="Tahoma"/>
            <family val="2"/>
          </rPr>
          <t>Matthew Cegielski:</t>
        </r>
        <r>
          <rPr>
            <sz val="9"/>
            <color indexed="81"/>
            <rFont val="Tahoma"/>
            <family val="2"/>
          </rPr>
          <t xml:space="preserve">
Inorganic water-soluble compounds</t>
        </r>
      </text>
    </comment>
    <comment ref="J589" authorId="0" shapeId="0">
      <text>
        <r>
          <rPr>
            <b/>
            <sz val="9"/>
            <color indexed="81"/>
            <rFont val="Tahoma"/>
            <charset val="1"/>
          </rPr>
          <t>Matthew Cegielski:</t>
        </r>
        <r>
          <rPr>
            <sz val="9"/>
            <color indexed="81"/>
            <rFont val="Tahoma"/>
            <charset val="1"/>
          </rPr>
          <t xml:space="preserve">
Based on chemical references.</t>
        </r>
      </text>
    </comment>
    <comment ref="J592"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B599" authorId="0" shapeId="0">
      <text>
        <r>
          <rPr>
            <b/>
            <sz val="9"/>
            <color indexed="81"/>
            <rFont val="Tahoma"/>
            <family val="2"/>
          </rPr>
          <t>Matthew Cegielski:</t>
        </r>
        <r>
          <rPr>
            <sz val="9"/>
            <color indexed="81"/>
            <rFont val="Tahoma"/>
            <family val="2"/>
          </rPr>
          <t xml:space="preserve">
1620-21-9 not in Dict, on Chem Exper</t>
        </r>
      </text>
    </comment>
    <comment ref="F599" authorId="0" shapeId="0">
      <text>
        <r>
          <rPr>
            <b/>
            <sz val="10"/>
            <color indexed="81"/>
            <rFont val="Tahoma"/>
            <family val="2"/>
          </rPr>
          <t>Matthew Cegielski:</t>
        </r>
        <r>
          <rPr>
            <sz val="10"/>
            <color indexed="81"/>
            <rFont val="Tahoma"/>
            <family val="2"/>
          </rPr>
          <t xml:space="preserve">
171010 POM</t>
        </r>
      </text>
    </comment>
    <comment ref="N601" authorId="0" shapeId="0">
      <text>
        <r>
          <rPr>
            <b/>
            <sz val="9"/>
            <color indexed="81"/>
            <rFont val="Tahoma"/>
            <charset val="1"/>
          </rPr>
          <t>Matthew Cegielski:</t>
        </r>
        <r>
          <rPr>
            <sz val="9"/>
            <color indexed="81"/>
            <rFont val="Tahoma"/>
            <charset val="1"/>
          </rPr>
          <t xml:space="preserve">
Pesticide</t>
        </r>
      </text>
    </comment>
    <comment ref="J606"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F607" authorId="0" shapeId="0">
      <text>
        <r>
          <rPr>
            <b/>
            <sz val="10"/>
            <color indexed="81"/>
            <rFont val="Tahoma"/>
            <family val="2"/>
          </rPr>
          <t>Matthew Cegielski:</t>
        </r>
        <r>
          <rPr>
            <sz val="10"/>
            <color indexed="81"/>
            <rFont val="Tahoma"/>
            <family val="2"/>
          </rPr>
          <t xml:space="preserve">
171010 POM</t>
        </r>
      </text>
    </comment>
    <comment ref="A613" authorId="0" shapeId="0">
      <text>
        <r>
          <rPr>
            <b/>
            <sz val="10"/>
            <color indexed="81"/>
            <rFont val="Tahoma"/>
            <family val="2"/>
          </rPr>
          <t>Matthew Cegielski:</t>
        </r>
        <r>
          <rPr>
            <sz val="10"/>
            <color indexed="81"/>
            <rFont val="Tahoma"/>
            <family val="2"/>
          </rPr>
          <t xml:space="preserve">
171011 Added</t>
        </r>
      </text>
    </comment>
    <comment ref="J616"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M620" authorId="0" shapeId="0">
      <text>
        <r>
          <rPr>
            <b/>
            <sz val="9"/>
            <color indexed="81"/>
            <rFont val="Tahoma"/>
            <family val="2"/>
          </rPr>
          <t>Matthew Cegielski:</t>
        </r>
        <r>
          <rPr>
            <sz val="9"/>
            <color indexed="81"/>
            <rFont val="Tahoma"/>
            <family val="2"/>
          </rPr>
          <t xml:space="preserve">
Glycol Ether group</t>
        </r>
      </text>
    </comment>
    <comment ref="F621" authorId="0" shapeId="0">
      <text>
        <r>
          <rPr>
            <b/>
            <sz val="10"/>
            <color indexed="81"/>
            <rFont val="Tahoma"/>
            <family val="2"/>
          </rPr>
          <t>Matthew Cegielski:</t>
        </r>
        <r>
          <rPr>
            <sz val="10"/>
            <color indexed="81"/>
            <rFont val="Tahoma"/>
            <family val="2"/>
          </rPr>
          <t xml:space="preserve">
171011 POM</t>
        </r>
      </text>
    </comment>
    <comment ref="C623" authorId="0" shapeId="0">
      <text>
        <r>
          <rPr>
            <b/>
            <sz val="12"/>
            <color indexed="81"/>
            <rFont val="Tahoma"/>
            <family val="2"/>
          </rPr>
          <t>Matthew Cegielski:</t>
        </r>
        <r>
          <rPr>
            <sz val="12"/>
            <color indexed="81"/>
            <rFont val="Tahoma"/>
            <family val="2"/>
          </rPr>
          <t xml:space="preserve">
150826 SHARP Health Table Ref Cancer URF changed from 0.0038 to 0.011 ARB update 120223</t>
        </r>
      </text>
    </comment>
    <comment ref="E623" authorId="0" shapeId="0">
      <text>
        <r>
          <rPr>
            <b/>
            <sz val="12"/>
            <color indexed="81"/>
            <rFont val="Tahoma"/>
            <family val="2"/>
          </rPr>
          <t>Matthew Cegielski:</t>
        </r>
        <r>
          <rPr>
            <sz val="12"/>
            <color indexed="81"/>
            <rFont val="Tahoma"/>
            <family val="2"/>
          </rPr>
          <t xml:space="preserve">
150826 SHARP Health Table Ref Chronic REL changed from 0.4 to 0.13 ARB update 120223</t>
        </r>
      </text>
    </comment>
    <comment ref="F623" authorId="0" shapeId="0">
      <text>
        <r>
          <rPr>
            <b/>
            <sz val="9"/>
            <color indexed="81"/>
            <rFont val="Tahoma"/>
            <family val="2"/>
          </rPr>
          <t>Matthew Cegielski:</t>
        </r>
        <r>
          <rPr>
            <sz val="9"/>
            <color indexed="81"/>
            <rFont val="Tahoma"/>
            <family val="2"/>
          </rPr>
          <t xml:space="preserve">
See Contable</t>
        </r>
      </text>
    </comment>
    <comment ref="J623" authorId="0" shapeId="0">
      <text>
        <r>
          <rPr>
            <b/>
            <sz val="9"/>
            <color indexed="81"/>
            <rFont val="Tahoma"/>
            <charset val="1"/>
          </rPr>
          <t>Matthew Cegielski:</t>
        </r>
        <r>
          <rPr>
            <sz val="9"/>
            <color indexed="81"/>
            <rFont val="Tahoma"/>
            <charset val="1"/>
          </rPr>
          <t xml:space="preserve">
Based on chemical references.</t>
        </r>
      </text>
    </comment>
    <comment ref="D624"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624"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624" authorId="0" shapeId="0">
      <text>
        <r>
          <rPr>
            <b/>
            <sz val="9"/>
            <color indexed="81"/>
            <rFont val="Tahoma"/>
            <charset val="1"/>
          </rPr>
          <t>Matthew Cegielski:</t>
        </r>
        <r>
          <rPr>
            <sz val="9"/>
            <color indexed="81"/>
            <rFont val="Tahoma"/>
            <charset val="1"/>
          </rPr>
          <t xml:space="preserve">
Based on chemical references.</t>
        </r>
      </text>
    </comment>
    <comment ref="B629" authorId="0" shapeId="0">
      <text>
        <r>
          <rPr>
            <b/>
            <sz val="9"/>
            <color indexed="81"/>
            <rFont val="Tahoma"/>
            <charset val="1"/>
          </rPr>
          <t>Matthew Cegielski:</t>
        </r>
        <r>
          <rPr>
            <sz val="9"/>
            <color indexed="81"/>
            <rFont val="Tahoma"/>
            <charset val="1"/>
          </rPr>
          <t xml:space="preserve">
Furylfuramide</t>
        </r>
      </text>
    </comment>
    <comment ref="J630" authorId="0" shapeId="0">
      <text>
        <r>
          <rPr>
            <b/>
            <sz val="9"/>
            <color indexed="81"/>
            <rFont val="Tahoma"/>
            <charset val="1"/>
          </rPr>
          <t>Matthew Cegielski:</t>
        </r>
        <r>
          <rPr>
            <sz val="9"/>
            <color indexed="81"/>
            <rFont val="Tahoma"/>
            <charset val="1"/>
          </rPr>
          <t xml:space="preserve">
Based on chemical references.</t>
        </r>
      </text>
    </comment>
    <comment ref="F632" authorId="0" shapeId="0">
      <text>
        <r>
          <rPr>
            <b/>
            <sz val="10"/>
            <color indexed="81"/>
            <rFont val="Tahoma"/>
            <family val="2"/>
          </rPr>
          <t>Matthew Cegielski:</t>
        </r>
        <r>
          <rPr>
            <sz val="10"/>
            <color indexed="81"/>
            <rFont val="Tahoma"/>
            <family val="2"/>
          </rPr>
          <t xml:space="preserve">
171010 POM </t>
        </r>
      </text>
    </comment>
    <comment ref="D634" authorId="0" shapeId="0">
      <text>
        <r>
          <rPr>
            <b/>
            <sz val="9"/>
            <color indexed="81"/>
            <rFont val="Tahoma"/>
            <family val="2"/>
          </rPr>
          <t>Matthew Cegielski:</t>
        </r>
        <r>
          <rPr>
            <sz val="9"/>
            <color indexed="81"/>
            <rFont val="Tahoma"/>
            <family val="2"/>
          </rPr>
          <t xml:space="preserve">
Same as 1221</t>
        </r>
      </text>
    </comment>
    <comment ref="E634" authorId="0" shapeId="0">
      <text>
        <r>
          <rPr>
            <b/>
            <sz val="9"/>
            <color indexed="81"/>
            <rFont val="Tahoma"/>
            <family val="2"/>
          </rPr>
          <t>Matthew Cegielski:</t>
        </r>
        <r>
          <rPr>
            <sz val="9"/>
            <color indexed="81"/>
            <rFont val="Tahoma"/>
            <family val="2"/>
          </rPr>
          <t xml:space="preserve">
Same as 1221</t>
        </r>
      </text>
    </comment>
    <comment ref="F640" authorId="0" shapeId="0">
      <text>
        <r>
          <rPr>
            <b/>
            <sz val="10"/>
            <color indexed="81"/>
            <rFont val="Tahoma"/>
            <family val="2"/>
          </rPr>
          <t>Matthew Cegielski:</t>
        </r>
        <r>
          <rPr>
            <sz val="10"/>
            <color indexed="81"/>
            <rFont val="Tahoma"/>
            <family val="2"/>
          </rPr>
          <t xml:space="preserve">
171011 POM</t>
        </r>
      </text>
    </comment>
    <comment ref="B643" authorId="0" shapeId="0">
      <text>
        <r>
          <rPr>
            <b/>
            <sz val="9"/>
            <color indexed="81"/>
            <rFont val="Tahoma"/>
            <charset val="1"/>
          </rPr>
          <t>Matthew Cegielski:</t>
        </r>
        <r>
          <rPr>
            <sz val="9"/>
            <color indexed="81"/>
            <rFont val="Tahoma"/>
            <charset val="1"/>
          </rPr>
          <t xml:space="preserve">
4-Chlorobenzotrichloride</t>
        </r>
      </text>
    </comment>
    <comment ref="F644" authorId="0" shapeId="0">
      <text>
        <r>
          <rPr>
            <b/>
            <sz val="10"/>
            <color indexed="81"/>
            <rFont val="Tahoma"/>
            <family val="2"/>
          </rPr>
          <t>Matthew Cegielski:</t>
        </r>
        <r>
          <rPr>
            <sz val="10"/>
            <color indexed="81"/>
            <rFont val="Tahoma"/>
            <family val="2"/>
          </rPr>
          <t xml:space="preserve">
171010 POM</t>
        </r>
      </text>
    </comment>
    <comment ref="J645" authorId="0" shapeId="0">
      <text>
        <r>
          <rPr>
            <b/>
            <sz val="9"/>
            <color indexed="81"/>
            <rFont val="Tahoma"/>
            <charset val="1"/>
          </rPr>
          <t>Matthew Cegielski:</t>
        </r>
        <r>
          <rPr>
            <sz val="9"/>
            <color indexed="81"/>
            <rFont val="Tahoma"/>
            <charset val="1"/>
          </rPr>
          <t xml:space="preserve">
Based on chemical references.</t>
        </r>
      </text>
    </comment>
    <comment ref="B647" authorId="0" shapeId="0">
      <text>
        <r>
          <rPr>
            <b/>
            <sz val="9"/>
            <color indexed="81"/>
            <rFont val="Tahoma"/>
            <charset val="1"/>
          </rPr>
          <t>Matthew Cegielski:</t>
        </r>
        <r>
          <rPr>
            <sz val="9"/>
            <color indexed="81"/>
            <rFont val="Tahoma"/>
            <charset val="1"/>
          </rPr>
          <t xml:space="preserve">
6-Mercaptopurine monohydrate</t>
        </r>
      </text>
    </comment>
    <comment ref="D656"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656"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661" authorId="0" shapeId="0">
      <text>
        <r>
          <rPr>
            <b/>
            <sz val="9"/>
            <color indexed="81"/>
            <rFont val="Tahoma"/>
            <charset val="1"/>
          </rPr>
          <t>Matthew Cegielski:</t>
        </r>
        <r>
          <rPr>
            <sz val="9"/>
            <color indexed="81"/>
            <rFont val="Tahoma"/>
            <charset val="1"/>
          </rPr>
          <t xml:space="preserve">
Based on chemical references.</t>
        </r>
      </text>
    </comment>
    <comment ref="B664" authorId="0" shapeId="0">
      <text>
        <r>
          <rPr>
            <b/>
            <sz val="9"/>
            <color indexed="81"/>
            <rFont val="Tahoma"/>
            <family val="2"/>
          </rPr>
          <t>Matthew Cegielski:</t>
        </r>
        <r>
          <rPr>
            <sz val="9"/>
            <color indexed="81"/>
            <rFont val="Tahoma"/>
            <family val="2"/>
          </rPr>
          <t xml:space="preserve">
Only for chromium that is not trivalent or hexavalent</t>
        </r>
      </text>
    </comment>
    <comment ref="F664" authorId="0" shapeId="0">
      <text>
        <r>
          <rPr>
            <b/>
            <sz val="9"/>
            <color indexed="81"/>
            <rFont val="Tahoma"/>
            <family val="2"/>
          </rPr>
          <t>Matthew Cegielski:</t>
        </r>
        <r>
          <rPr>
            <sz val="9"/>
            <color indexed="81"/>
            <rFont val="Tahoma"/>
            <family val="2"/>
          </rPr>
          <t xml:space="preserve">
Chromium componds are HAPTAC</t>
        </r>
      </text>
    </comment>
    <comment ref="J664" authorId="0" shapeId="0">
      <text>
        <r>
          <rPr>
            <b/>
            <sz val="9"/>
            <color indexed="81"/>
            <rFont val="Tahoma"/>
            <charset val="1"/>
          </rPr>
          <t>Matthew Cegielski:</t>
        </r>
        <r>
          <rPr>
            <sz val="9"/>
            <color indexed="81"/>
            <rFont val="Tahoma"/>
            <charset val="1"/>
          </rPr>
          <t xml:space="preserve">
Based on chemical references.</t>
        </r>
      </text>
    </comment>
    <comment ref="C665" authorId="0" shapeId="0">
      <text>
        <r>
          <rPr>
            <b/>
            <sz val="9"/>
            <color indexed="81"/>
            <rFont val="Tahoma"/>
            <family val="2"/>
          </rPr>
          <t>Matthew Cegielski:</t>
        </r>
        <r>
          <rPr>
            <sz val="9"/>
            <color indexed="81"/>
            <rFont val="Tahoma"/>
            <family val="2"/>
          </rPr>
          <t xml:space="preserve">
201002 REL added by OEHHA</t>
        </r>
      </text>
    </comment>
    <comment ref="J665" authorId="0" shapeId="0">
      <text>
        <r>
          <rPr>
            <b/>
            <sz val="9"/>
            <color indexed="81"/>
            <rFont val="Tahoma"/>
            <charset val="1"/>
          </rPr>
          <t>Matthew Cegielski:</t>
        </r>
        <r>
          <rPr>
            <sz val="9"/>
            <color indexed="81"/>
            <rFont val="Tahoma"/>
            <charset val="1"/>
          </rPr>
          <t xml:space="preserve">
Based on chemical references.</t>
        </r>
      </text>
    </comment>
    <comment ref="F669" authorId="0" shapeId="0">
      <text>
        <r>
          <rPr>
            <b/>
            <sz val="9"/>
            <color indexed="81"/>
            <rFont val="Tahoma"/>
            <family val="2"/>
          </rPr>
          <t>Matthew Cegielski:</t>
        </r>
        <r>
          <rPr>
            <sz val="9"/>
            <color indexed="81"/>
            <rFont val="Tahoma"/>
            <family val="2"/>
          </rPr>
          <t xml:space="preserve">
Criteria SOX is 42401</t>
        </r>
      </text>
    </comment>
    <comment ref="B672" authorId="0" shapeId="0">
      <text>
        <r>
          <rPr>
            <b/>
            <sz val="9"/>
            <color indexed="81"/>
            <rFont val="Tahoma"/>
            <family val="2"/>
          </rPr>
          <t>Matthew Cegielski:</t>
        </r>
        <r>
          <rPr>
            <sz val="9"/>
            <color indexed="81"/>
            <rFont val="Tahoma"/>
            <family val="2"/>
          </rPr>
          <t xml:space="preserve">
7446-34-6 not in Dict, on Chem Exper</t>
        </r>
      </text>
    </comment>
    <comment ref="F672" authorId="0" shapeId="0">
      <text>
        <r>
          <rPr>
            <b/>
            <sz val="9"/>
            <color indexed="81"/>
            <rFont val="Tahoma"/>
            <family val="2"/>
          </rPr>
          <t>Matthew Cegielski:</t>
        </r>
        <r>
          <rPr>
            <sz val="9"/>
            <color indexed="81"/>
            <rFont val="Tahoma"/>
            <family val="2"/>
          </rPr>
          <t xml:space="preserve">
Criteria SOX is 42401</t>
        </r>
      </text>
    </comment>
    <comment ref="J674" authorId="0" shapeId="0">
      <text>
        <r>
          <rPr>
            <b/>
            <sz val="9"/>
            <color indexed="81"/>
            <rFont val="Tahoma"/>
            <charset val="1"/>
          </rPr>
          <t>Matthew Cegielski:</t>
        </r>
        <r>
          <rPr>
            <sz val="9"/>
            <color indexed="81"/>
            <rFont val="Tahoma"/>
            <charset val="1"/>
          </rPr>
          <t xml:space="preserve">
Based on chemical references.</t>
        </r>
      </text>
    </comment>
    <comment ref="A676" authorId="0" shapeId="0">
      <text>
        <r>
          <rPr>
            <b/>
            <sz val="10"/>
            <color indexed="81"/>
            <rFont val="Tahoma"/>
            <family val="2"/>
          </rPr>
          <t>Matthew Cegielski:</t>
        </r>
        <r>
          <rPr>
            <sz val="10"/>
            <color indexed="81"/>
            <rFont val="Tahoma"/>
            <family val="2"/>
          </rPr>
          <t xml:space="preserve">
171011 Not in SHARP table but here for lookup</t>
        </r>
      </text>
    </comment>
    <comment ref="B676" authorId="0" shapeId="0">
      <text>
        <r>
          <rPr>
            <b/>
            <sz val="12"/>
            <color indexed="81"/>
            <rFont val="Tahoma"/>
            <family val="2"/>
          </rPr>
          <t>Matthew Cegielski:</t>
        </r>
        <r>
          <rPr>
            <sz val="12"/>
            <color indexed="81"/>
            <rFont val="Tahoma"/>
            <family val="2"/>
          </rPr>
          <t xml:space="preserve">
150827 SHARP table Ref only 1175 listed. Left in for SDS purposes</t>
        </r>
      </text>
    </comment>
    <comment ref="J676" authorId="0" shapeId="0">
      <text>
        <r>
          <rPr>
            <b/>
            <sz val="9"/>
            <color indexed="81"/>
            <rFont val="Tahoma"/>
            <charset val="1"/>
          </rPr>
          <t>Matthew Cegielski:</t>
        </r>
        <r>
          <rPr>
            <sz val="9"/>
            <color indexed="81"/>
            <rFont val="Tahoma"/>
            <charset val="1"/>
          </rPr>
          <t xml:space="preserve">
Based on chemical references.</t>
        </r>
      </text>
    </comment>
    <comment ref="A677" authorId="0" shapeId="0">
      <text>
        <r>
          <rPr>
            <b/>
            <sz val="9"/>
            <color indexed="81"/>
            <rFont val="Tahoma"/>
            <family val="2"/>
          </rPr>
          <t>Matthew Cegielski:</t>
        </r>
        <r>
          <rPr>
            <sz val="9"/>
            <color indexed="81"/>
            <rFont val="Tahoma"/>
            <family val="2"/>
          </rPr>
          <t xml:space="preserve">
Added 220831</t>
        </r>
      </text>
    </comment>
    <comment ref="C677" authorId="0" shapeId="0">
      <text>
        <r>
          <rPr>
            <b/>
            <sz val="9"/>
            <color indexed="81"/>
            <rFont val="Tahoma"/>
            <charset val="1"/>
          </rPr>
          <t>Matthew Cegielski:</t>
        </r>
        <r>
          <rPr>
            <sz val="9"/>
            <color indexed="81"/>
            <rFont val="Tahoma"/>
            <charset val="1"/>
          </rPr>
          <t xml:space="preserve">
230804 REL raised from 0.00086 to 0.01</t>
        </r>
      </text>
    </comment>
    <comment ref="J677" authorId="0" shapeId="0">
      <text>
        <r>
          <rPr>
            <b/>
            <sz val="9"/>
            <color indexed="81"/>
            <rFont val="Tahoma"/>
            <charset val="1"/>
          </rPr>
          <t>Matthew Cegielski:</t>
        </r>
        <r>
          <rPr>
            <sz val="9"/>
            <color indexed="81"/>
            <rFont val="Tahoma"/>
            <charset val="1"/>
          </rPr>
          <t xml:space="preserve">
Based on chemical references.</t>
        </r>
      </text>
    </comment>
    <comment ref="J679" authorId="0" shapeId="0">
      <text>
        <r>
          <rPr>
            <b/>
            <sz val="9"/>
            <color indexed="81"/>
            <rFont val="Tahoma"/>
            <charset val="1"/>
          </rPr>
          <t>Matthew Cegielski:</t>
        </r>
        <r>
          <rPr>
            <sz val="9"/>
            <color indexed="81"/>
            <rFont val="Tahoma"/>
            <charset val="1"/>
          </rPr>
          <t xml:space="preserve">
Solid often used in aqueous solution</t>
        </r>
      </text>
    </comment>
    <comment ref="F680" authorId="0" shapeId="0">
      <text>
        <r>
          <rPr>
            <b/>
            <sz val="9"/>
            <color indexed="81"/>
            <rFont val="Tahoma"/>
            <family val="2"/>
          </rPr>
          <t>Matthew Cegielski:</t>
        </r>
        <r>
          <rPr>
            <sz val="9"/>
            <color indexed="81"/>
            <rFont val="Tahoma"/>
            <family val="2"/>
          </rPr>
          <t xml:space="preserve">
the other fluorides are not listed in HAP or TAC list therefore CAP</t>
        </r>
      </text>
    </comment>
    <comment ref="J685" authorId="0" shapeId="0">
      <text>
        <r>
          <rPr>
            <b/>
            <sz val="9"/>
            <color indexed="81"/>
            <rFont val="Tahoma"/>
            <charset val="1"/>
          </rPr>
          <t>Matthew Cegielski:</t>
        </r>
        <r>
          <rPr>
            <sz val="9"/>
            <color indexed="81"/>
            <rFont val="Tahoma"/>
            <charset val="1"/>
          </rPr>
          <t xml:space="preserve">
Based on chemical references.</t>
        </r>
      </text>
    </comment>
    <comment ref="F688" authorId="0" shapeId="0">
      <text>
        <r>
          <rPr>
            <b/>
            <sz val="9"/>
            <color indexed="81"/>
            <rFont val="Tahoma"/>
            <family val="2"/>
          </rPr>
          <t>Matthew Cegielski:</t>
        </r>
        <r>
          <rPr>
            <sz val="9"/>
            <color indexed="81"/>
            <rFont val="Tahoma"/>
            <family val="2"/>
          </rPr>
          <t xml:space="preserve">
Some compounds of Bromine are CAPs but this is not</t>
        </r>
      </text>
    </comment>
    <comment ref="J690"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J691" authorId="0" shapeId="0">
      <text>
        <r>
          <rPr>
            <b/>
            <sz val="9"/>
            <color indexed="81"/>
            <rFont val="Tahoma"/>
            <charset val="1"/>
          </rPr>
          <t>Matthew Cegielski:</t>
        </r>
        <r>
          <rPr>
            <sz val="9"/>
            <color indexed="81"/>
            <rFont val="Tahoma"/>
            <charset val="1"/>
          </rPr>
          <t xml:space="preserve">
Based on chemical references. Commercial use is a liquid but may be a solid hydrate.</t>
        </r>
      </text>
    </comment>
    <comment ref="J692" authorId="0" shapeId="0">
      <text>
        <r>
          <rPr>
            <b/>
            <sz val="9"/>
            <color indexed="81"/>
            <rFont val="Tahoma"/>
            <charset val="1"/>
          </rPr>
          <t>Matthew Cegielski:</t>
        </r>
        <r>
          <rPr>
            <sz val="9"/>
            <color indexed="81"/>
            <rFont val="Tahoma"/>
            <charset val="1"/>
          </rPr>
          <t xml:space="preserve">
Based on chemical references.</t>
        </r>
      </text>
    </comment>
    <comment ref="J700" authorId="0" shapeId="0">
      <text>
        <r>
          <rPr>
            <b/>
            <sz val="9"/>
            <color indexed="81"/>
            <rFont val="Tahoma"/>
            <charset val="1"/>
          </rPr>
          <t>Matthew Cegielski:</t>
        </r>
        <r>
          <rPr>
            <sz val="9"/>
            <color indexed="81"/>
            <rFont val="Tahoma"/>
            <charset val="1"/>
          </rPr>
          <t xml:space="preserve">
Based on chemical references.</t>
        </r>
      </text>
    </comment>
    <comment ref="J701" authorId="0" shapeId="0">
      <text>
        <r>
          <rPr>
            <b/>
            <sz val="9"/>
            <color indexed="81"/>
            <rFont val="Tahoma"/>
            <charset val="1"/>
          </rPr>
          <t>Matthew Cegielski:</t>
        </r>
        <r>
          <rPr>
            <sz val="9"/>
            <color indexed="81"/>
            <rFont val="Tahoma"/>
            <charset val="1"/>
          </rPr>
          <t xml:space="preserve">
Based on chemical references.</t>
        </r>
      </text>
    </comment>
    <comment ref="J702"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E707" authorId="0" shapeId="0">
      <text>
        <r>
          <rPr>
            <b/>
            <sz val="12"/>
            <color indexed="81"/>
            <rFont val="Tahoma"/>
            <family val="2"/>
          </rPr>
          <t>Matthew Cegielski:</t>
        </r>
        <r>
          <rPr>
            <sz val="12"/>
            <color indexed="81"/>
            <rFont val="Tahoma"/>
            <family val="2"/>
          </rPr>
          <t xml:space="preserve">
160919
Chronic REL of 1 listed previously but OEHHA and the SHARP health table  do not show it.</t>
        </r>
      </text>
    </comment>
    <comment ref="H707" authorId="0" shapeId="0">
      <text>
        <r>
          <rPr>
            <b/>
            <sz val="9"/>
            <color indexed="81"/>
            <rFont val="Tahoma"/>
            <family val="2"/>
          </rPr>
          <t>Matthew Cegielski:</t>
        </r>
        <r>
          <rPr>
            <sz val="9"/>
            <color indexed="81"/>
            <rFont val="Tahoma"/>
            <family val="2"/>
          </rPr>
          <t xml:space="preserve">
No change in risk factor Inhalation Chronic disabled typo?</t>
        </r>
      </text>
    </comment>
    <comment ref="J709" authorId="0" shapeId="0">
      <text>
        <r>
          <rPr>
            <b/>
            <sz val="9"/>
            <color indexed="81"/>
            <rFont val="Tahoma"/>
            <charset val="1"/>
          </rPr>
          <t>Matthew Cegielski:</t>
        </r>
        <r>
          <rPr>
            <sz val="9"/>
            <color indexed="81"/>
            <rFont val="Tahoma"/>
            <charset val="1"/>
          </rPr>
          <t xml:space="preserve">
Mixture</t>
        </r>
      </text>
    </comment>
    <comment ref="J710" authorId="0" shapeId="0">
      <text>
        <r>
          <rPr>
            <b/>
            <sz val="9"/>
            <color indexed="81"/>
            <rFont val="Tahoma"/>
            <charset val="1"/>
          </rPr>
          <t>Matthew Cegielski:</t>
        </r>
        <r>
          <rPr>
            <sz val="9"/>
            <color indexed="81"/>
            <rFont val="Tahoma"/>
            <charset val="1"/>
          </rPr>
          <t xml:space="preserve">
Mixture</t>
        </r>
      </text>
    </comment>
    <comment ref="B712" authorId="0" shapeId="0">
      <text>
        <r>
          <rPr>
            <b/>
            <sz val="12"/>
            <color indexed="81"/>
            <rFont val="Tahoma"/>
            <family val="2"/>
          </rPr>
          <t>Matthew Cegielski:</t>
        </r>
        <r>
          <rPr>
            <sz val="12"/>
            <color indexed="81"/>
            <rFont val="Tahoma"/>
            <family val="2"/>
          </rPr>
          <t xml:space="preserve">
06/24/2013 Update</t>
        </r>
      </text>
    </comment>
    <comment ref="C715" authorId="0" shapeId="0">
      <text>
        <r>
          <rPr>
            <b/>
            <sz val="9"/>
            <color indexed="81"/>
            <rFont val="Tahoma"/>
            <charset val="1"/>
          </rPr>
          <t>Matthew Cegielski:</t>
        </r>
        <r>
          <rPr>
            <sz val="9"/>
            <color indexed="81"/>
            <rFont val="Tahoma"/>
            <charset val="1"/>
          </rPr>
          <t xml:space="preserve">
230804 REL raised from 0.00086 to 0.01</t>
        </r>
      </text>
    </comment>
    <comment ref="J715" authorId="0" shapeId="0">
      <text>
        <r>
          <rPr>
            <b/>
            <sz val="9"/>
            <color indexed="81"/>
            <rFont val="Tahoma"/>
            <charset val="1"/>
          </rPr>
          <t>Matthew Cegielski:</t>
        </r>
        <r>
          <rPr>
            <sz val="9"/>
            <color indexed="81"/>
            <rFont val="Tahoma"/>
            <charset val="1"/>
          </rPr>
          <t xml:space="preserve">
Based on chemical references.</t>
        </r>
      </text>
    </comment>
    <comment ref="F716" authorId="0" shapeId="0">
      <text>
        <r>
          <rPr>
            <b/>
            <sz val="9"/>
            <color indexed="81"/>
            <rFont val="Tahoma"/>
            <family val="2"/>
          </rPr>
          <t>Matthew Cegielski:</t>
        </r>
        <r>
          <rPr>
            <sz val="9"/>
            <color indexed="81"/>
            <rFont val="Tahoma"/>
            <family val="2"/>
          </rPr>
          <t xml:space="preserve">
Technically also a Criteria </t>
        </r>
      </text>
    </comment>
    <comment ref="J721" authorId="0" shapeId="0">
      <text>
        <r>
          <rPr>
            <b/>
            <sz val="9"/>
            <color indexed="81"/>
            <rFont val="Tahoma"/>
            <charset val="1"/>
          </rPr>
          <t>Matthew Cegielski:</t>
        </r>
        <r>
          <rPr>
            <sz val="9"/>
            <color indexed="81"/>
            <rFont val="Tahoma"/>
            <charset val="1"/>
          </rPr>
          <t xml:space="preserve">
Gas above 70 degrees F</t>
        </r>
      </text>
    </comment>
    <comment ref="J722" authorId="0" shapeId="0">
      <text>
        <r>
          <rPr>
            <b/>
            <sz val="9"/>
            <color indexed="81"/>
            <rFont val="Tahoma"/>
            <charset val="1"/>
          </rPr>
          <t>Matthew Cegielski:</t>
        </r>
        <r>
          <rPr>
            <sz val="9"/>
            <color indexed="81"/>
            <rFont val="Tahoma"/>
            <charset val="1"/>
          </rPr>
          <t xml:space="preserve">
Based on chemical references.</t>
        </r>
      </text>
    </comment>
    <comment ref="C723" authorId="0" shapeId="0">
      <text>
        <r>
          <rPr>
            <b/>
            <sz val="9"/>
            <color indexed="81"/>
            <rFont val="Tahoma"/>
            <charset val="1"/>
          </rPr>
          <t>Matthew Cegielski:</t>
        </r>
        <r>
          <rPr>
            <sz val="9"/>
            <color indexed="81"/>
            <rFont val="Tahoma"/>
            <charset val="1"/>
          </rPr>
          <t xml:space="preserve">
230804 REL lowered from 3 to 0.01</t>
        </r>
      </text>
    </comment>
    <comment ref="J723" authorId="0" shapeId="0">
      <text>
        <r>
          <rPr>
            <b/>
            <sz val="9"/>
            <color indexed="81"/>
            <rFont val="Tahoma"/>
            <charset val="1"/>
          </rPr>
          <t>Matthew Cegielski:</t>
        </r>
        <r>
          <rPr>
            <sz val="9"/>
            <color indexed="81"/>
            <rFont val="Tahoma"/>
            <charset val="1"/>
          </rPr>
          <t xml:space="preserve">
Based on chemical references.</t>
        </r>
      </text>
    </comment>
    <comment ref="C724" authorId="0" shapeId="0">
      <text>
        <r>
          <rPr>
            <b/>
            <sz val="9"/>
            <color indexed="81"/>
            <rFont val="Tahoma"/>
            <charset val="1"/>
          </rPr>
          <t>Matthew Cegielski:</t>
        </r>
        <r>
          <rPr>
            <sz val="9"/>
            <color indexed="81"/>
            <rFont val="Tahoma"/>
            <charset val="1"/>
          </rPr>
          <t xml:space="preserve">
230804 REL raised from 0.00086 to 0.01</t>
        </r>
      </text>
    </comment>
    <comment ref="J724" authorId="0" shapeId="0">
      <text>
        <r>
          <rPr>
            <b/>
            <sz val="9"/>
            <color indexed="81"/>
            <rFont val="Tahoma"/>
            <charset val="1"/>
          </rPr>
          <t>Matthew Cegielski:</t>
        </r>
        <r>
          <rPr>
            <sz val="9"/>
            <color indexed="81"/>
            <rFont val="Tahoma"/>
            <charset val="1"/>
          </rPr>
          <t xml:space="preserve">
Based on chemical references.</t>
        </r>
      </text>
    </comment>
    <comment ref="J725" authorId="0" shapeId="0">
      <text>
        <r>
          <rPr>
            <b/>
            <sz val="9"/>
            <color indexed="81"/>
            <rFont val="Tahoma"/>
            <charset val="1"/>
          </rPr>
          <t>Matthew Cegielski:</t>
        </r>
        <r>
          <rPr>
            <sz val="9"/>
            <color indexed="81"/>
            <rFont val="Tahoma"/>
            <charset val="1"/>
          </rPr>
          <t xml:space="preserve">
Based on chemical references.</t>
        </r>
      </text>
    </comment>
    <comment ref="J726" authorId="0" shapeId="0">
      <text>
        <r>
          <rPr>
            <b/>
            <sz val="9"/>
            <color indexed="81"/>
            <rFont val="Tahoma"/>
            <charset val="1"/>
          </rPr>
          <t>Matthew Cegielski:</t>
        </r>
        <r>
          <rPr>
            <sz val="9"/>
            <color indexed="81"/>
            <rFont val="Tahoma"/>
            <charset val="1"/>
          </rPr>
          <t xml:space="preserve">
Based on chemical references.</t>
        </r>
      </text>
    </comment>
    <comment ref="J727"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J728" authorId="0" shapeId="0">
      <text>
        <r>
          <rPr>
            <b/>
            <sz val="9"/>
            <color indexed="81"/>
            <rFont val="Tahoma"/>
            <charset val="1"/>
          </rPr>
          <t>Matthew Cegielski:</t>
        </r>
        <r>
          <rPr>
            <sz val="9"/>
            <color indexed="81"/>
            <rFont val="Tahoma"/>
            <charset val="1"/>
          </rPr>
          <t xml:space="preserve">
Based on chemical references.</t>
        </r>
      </text>
    </comment>
    <comment ref="C729" authorId="0" shapeId="0">
      <text>
        <r>
          <rPr>
            <b/>
            <sz val="9"/>
            <color indexed="81"/>
            <rFont val="Tahoma"/>
            <family val="2"/>
          </rPr>
          <t>Matthew Cegielski:</t>
        </r>
        <r>
          <rPr>
            <sz val="9"/>
            <color indexed="81"/>
            <rFont val="Tahoma"/>
            <family val="2"/>
          </rPr>
          <t xml:space="preserve">
1.9E-4 100 PCM fibers/cubic meter</t>
        </r>
      </text>
    </comment>
    <comment ref="J729" authorId="0" shapeId="0">
      <text>
        <r>
          <rPr>
            <b/>
            <sz val="9"/>
            <color indexed="81"/>
            <rFont val="Tahoma"/>
            <charset val="1"/>
          </rPr>
          <t>Matthew Cegielski:</t>
        </r>
        <r>
          <rPr>
            <sz val="9"/>
            <color indexed="81"/>
            <rFont val="Tahoma"/>
            <charset val="1"/>
          </rPr>
          <t xml:space="preserve">
Types of Asbestos</t>
        </r>
      </text>
    </comment>
    <comment ref="O729"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C730" authorId="0" shapeId="0">
      <text>
        <r>
          <rPr>
            <b/>
            <sz val="9"/>
            <color indexed="81"/>
            <rFont val="Tahoma"/>
            <family val="2"/>
          </rPr>
          <t>Matthew Cegielski:</t>
        </r>
        <r>
          <rPr>
            <sz val="9"/>
            <color indexed="81"/>
            <rFont val="Tahoma"/>
            <family val="2"/>
          </rPr>
          <t xml:space="preserve">
1.9E-4 100 PCM fibers/cubic meter</t>
        </r>
      </text>
    </comment>
    <comment ref="J730" authorId="0" shapeId="0">
      <text>
        <r>
          <rPr>
            <b/>
            <sz val="9"/>
            <color indexed="81"/>
            <rFont val="Tahoma"/>
            <charset val="1"/>
          </rPr>
          <t>Matthew Cegielski:</t>
        </r>
        <r>
          <rPr>
            <sz val="9"/>
            <color indexed="81"/>
            <rFont val="Tahoma"/>
            <charset val="1"/>
          </rPr>
          <t xml:space="preserve">
Types of Asbestos</t>
        </r>
      </text>
    </comment>
    <comment ref="O730"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D731"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31"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731" authorId="0" shapeId="0">
      <text>
        <r>
          <rPr>
            <b/>
            <sz val="9"/>
            <color indexed="81"/>
            <rFont val="Tahoma"/>
            <charset val="1"/>
          </rPr>
          <t>Matthew Cegielski:</t>
        </r>
        <r>
          <rPr>
            <sz val="9"/>
            <color indexed="81"/>
            <rFont val="Tahoma"/>
            <charset val="1"/>
          </rPr>
          <t xml:space="preserve">
Based on chemical references.</t>
        </r>
      </text>
    </comment>
    <comment ref="D732"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32"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732" authorId="0" shapeId="0">
      <text>
        <r>
          <rPr>
            <b/>
            <sz val="9"/>
            <color indexed="81"/>
            <rFont val="Tahoma"/>
            <charset val="1"/>
          </rPr>
          <t>Matthew Cegielski:</t>
        </r>
        <r>
          <rPr>
            <sz val="9"/>
            <color indexed="81"/>
            <rFont val="Tahoma"/>
            <charset val="1"/>
          </rPr>
          <t xml:space="preserve">
Based on chemical references.</t>
        </r>
      </text>
    </comment>
    <comment ref="J736" authorId="0" shapeId="0">
      <text>
        <r>
          <rPr>
            <b/>
            <sz val="9"/>
            <color indexed="81"/>
            <rFont val="Tahoma"/>
            <charset val="1"/>
          </rPr>
          <t>Matthew Cegielski:</t>
        </r>
        <r>
          <rPr>
            <sz val="9"/>
            <color indexed="81"/>
            <rFont val="Tahoma"/>
            <charset val="1"/>
          </rPr>
          <t xml:space="preserve">
Types of Asbestos</t>
        </r>
      </text>
    </comment>
    <comment ref="O736"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J738" authorId="0" shapeId="0">
      <text>
        <r>
          <rPr>
            <b/>
            <sz val="9"/>
            <color indexed="81"/>
            <rFont val="Tahoma"/>
            <charset val="1"/>
          </rPr>
          <t>Matthew Cegielski:</t>
        </r>
        <r>
          <rPr>
            <sz val="9"/>
            <color indexed="81"/>
            <rFont val="Tahoma"/>
            <charset val="1"/>
          </rPr>
          <t xml:space="preserve">
Based on chemical references.</t>
        </r>
      </text>
    </comment>
    <comment ref="J739" authorId="0" shapeId="0">
      <text>
        <r>
          <rPr>
            <b/>
            <sz val="9"/>
            <color indexed="81"/>
            <rFont val="Tahoma"/>
            <charset val="1"/>
          </rPr>
          <t>Matthew Cegielski:</t>
        </r>
        <r>
          <rPr>
            <sz val="9"/>
            <color indexed="81"/>
            <rFont val="Tahoma"/>
            <charset val="1"/>
          </rPr>
          <t xml:space="preserve">
Based on chemical references.</t>
        </r>
      </text>
    </comment>
    <comment ref="J740" authorId="0" shapeId="0">
      <text>
        <r>
          <rPr>
            <b/>
            <sz val="9"/>
            <color indexed="81"/>
            <rFont val="Tahoma"/>
            <charset val="1"/>
          </rPr>
          <t>Matthew Cegielski:</t>
        </r>
        <r>
          <rPr>
            <sz val="9"/>
            <color indexed="81"/>
            <rFont val="Tahoma"/>
            <charset val="1"/>
          </rPr>
          <t xml:space="preserve">
Based on chemical references.</t>
        </r>
      </text>
    </comment>
    <comment ref="J741" authorId="0" shapeId="0">
      <text>
        <r>
          <rPr>
            <b/>
            <sz val="9"/>
            <color indexed="81"/>
            <rFont val="Tahoma"/>
            <charset val="1"/>
          </rPr>
          <t>Matthew Cegielski:</t>
        </r>
        <r>
          <rPr>
            <sz val="9"/>
            <color indexed="81"/>
            <rFont val="Tahoma"/>
            <charset val="1"/>
          </rPr>
          <t xml:space="preserve">
Based on chemical references.</t>
        </r>
      </text>
    </comment>
    <comment ref="J742" authorId="0" shapeId="0">
      <text>
        <r>
          <rPr>
            <b/>
            <sz val="9"/>
            <color indexed="81"/>
            <rFont val="Tahoma"/>
            <charset val="1"/>
          </rPr>
          <t>Matthew Cegielski:</t>
        </r>
        <r>
          <rPr>
            <sz val="9"/>
            <color indexed="81"/>
            <rFont val="Tahoma"/>
            <charset val="1"/>
          </rPr>
          <t xml:space="preserve">
Based on chemical references.</t>
        </r>
      </text>
    </comment>
    <comment ref="B743" authorId="0" shapeId="0">
      <text>
        <r>
          <rPr>
            <b/>
            <sz val="9"/>
            <color indexed="81"/>
            <rFont val="Tahoma"/>
            <family val="2"/>
          </rPr>
          <t>Matthew Cegielski:</t>
        </r>
        <r>
          <rPr>
            <sz val="9"/>
            <color indexed="81"/>
            <rFont val="Tahoma"/>
            <family val="2"/>
          </rPr>
          <t xml:space="preserve">
13311-84-7 not in Dict, on Chem Exper</t>
        </r>
      </text>
    </comment>
    <comment ref="D744"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44"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J745" authorId="0" shapeId="0">
      <text>
        <r>
          <rPr>
            <b/>
            <sz val="9"/>
            <color indexed="81"/>
            <rFont val="Tahoma"/>
            <charset val="1"/>
          </rPr>
          <t>Matthew Cegielski:</t>
        </r>
        <r>
          <rPr>
            <sz val="9"/>
            <color indexed="81"/>
            <rFont val="Tahoma"/>
            <charset val="1"/>
          </rPr>
          <t xml:space="preserve">
Based on chemical references.</t>
        </r>
      </text>
    </comment>
    <comment ref="J746" authorId="0" shapeId="0">
      <text>
        <r>
          <rPr>
            <b/>
            <sz val="9"/>
            <color indexed="81"/>
            <rFont val="Tahoma"/>
            <charset val="1"/>
          </rPr>
          <t>Matthew Cegielski:</t>
        </r>
        <r>
          <rPr>
            <sz val="9"/>
            <color indexed="81"/>
            <rFont val="Tahoma"/>
            <charset val="1"/>
          </rPr>
          <t xml:space="preserve">
Based on chemical references.</t>
        </r>
      </text>
    </comment>
    <comment ref="J748" authorId="0" shapeId="0">
      <text>
        <r>
          <rPr>
            <b/>
            <sz val="9"/>
            <color indexed="81"/>
            <rFont val="Tahoma"/>
            <charset val="1"/>
          </rPr>
          <t>Matthew Cegielski:</t>
        </r>
        <r>
          <rPr>
            <sz val="9"/>
            <color indexed="81"/>
            <rFont val="Tahoma"/>
            <charset val="1"/>
          </rPr>
          <t xml:space="preserve">
Based on chemical references.</t>
        </r>
      </text>
    </comment>
    <comment ref="B749" authorId="0" shapeId="0">
      <text>
        <r>
          <rPr>
            <b/>
            <sz val="12"/>
            <color indexed="81"/>
            <rFont val="Tahoma"/>
            <family val="2"/>
          </rPr>
          <t>Matthew Cegielski:</t>
        </r>
        <r>
          <rPr>
            <sz val="12"/>
            <color indexed="81"/>
            <rFont val="Tahoma"/>
            <family val="2"/>
          </rPr>
          <t xml:space="preserve">
Removed O CAS# entry for Methyl CCNU</t>
        </r>
      </text>
    </comment>
    <comment ref="J749" authorId="0" shapeId="0">
      <text>
        <r>
          <rPr>
            <b/>
            <sz val="9"/>
            <color indexed="81"/>
            <rFont val="Tahoma"/>
            <charset val="1"/>
          </rPr>
          <t>Matthew Cegielski:</t>
        </r>
        <r>
          <rPr>
            <sz val="9"/>
            <color indexed="81"/>
            <rFont val="Tahoma"/>
            <charset val="1"/>
          </rPr>
          <t xml:space="preserve">
Based on chemical references.</t>
        </r>
      </text>
    </comment>
    <comment ref="J750" authorId="0" shapeId="0">
      <text>
        <r>
          <rPr>
            <b/>
            <sz val="9"/>
            <color indexed="81"/>
            <rFont val="Tahoma"/>
            <charset val="1"/>
          </rPr>
          <t>Matthew Cegielski:</t>
        </r>
        <r>
          <rPr>
            <sz val="9"/>
            <color indexed="81"/>
            <rFont val="Tahoma"/>
            <charset val="1"/>
          </rPr>
          <t xml:space="preserve">
Based on chemical references.</t>
        </r>
      </text>
    </comment>
    <comment ref="J751" authorId="0" shapeId="0">
      <text>
        <r>
          <rPr>
            <b/>
            <sz val="9"/>
            <color indexed="81"/>
            <rFont val="Tahoma"/>
            <charset val="1"/>
          </rPr>
          <t>Matthew Cegielski:</t>
        </r>
        <r>
          <rPr>
            <sz val="9"/>
            <color indexed="81"/>
            <rFont val="Tahoma"/>
            <charset val="1"/>
          </rPr>
          <t xml:space="preserve">
Based on chemical references.</t>
        </r>
      </text>
    </comment>
    <comment ref="J752" authorId="0" shapeId="0">
      <text>
        <r>
          <rPr>
            <b/>
            <sz val="9"/>
            <color indexed="81"/>
            <rFont val="Tahoma"/>
            <charset val="1"/>
          </rPr>
          <t>Matthew Cegielski:</t>
        </r>
        <r>
          <rPr>
            <sz val="9"/>
            <color indexed="81"/>
            <rFont val="Tahoma"/>
            <charset val="1"/>
          </rPr>
          <t xml:space="preserve">
Based on chemical references.</t>
        </r>
      </text>
    </comment>
    <comment ref="J753" authorId="0" shapeId="0">
      <text>
        <r>
          <rPr>
            <b/>
            <sz val="9"/>
            <color indexed="81"/>
            <rFont val="Tahoma"/>
            <charset val="1"/>
          </rPr>
          <t>Matthew Cegielski:</t>
        </r>
        <r>
          <rPr>
            <sz val="9"/>
            <color indexed="81"/>
            <rFont val="Tahoma"/>
            <charset val="1"/>
          </rPr>
          <t xml:space="preserve">
Based on chemical references.</t>
        </r>
      </text>
    </comment>
    <comment ref="J755" authorId="0" shapeId="0">
      <text>
        <r>
          <rPr>
            <b/>
            <sz val="9"/>
            <color indexed="81"/>
            <rFont val="Tahoma"/>
            <charset val="1"/>
          </rPr>
          <t>Matthew Cegielski:</t>
        </r>
        <r>
          <rPr>
            <sz val="9"/>
            <color indexed="81"/>
            <rFont val="Tahoma"/>
            <charset val="1"/>
          </rPr>
          <t xml:space="preserve">
This is the ion but derives from solid compounds.</t>
        </r>
      </text>
    </comment>
    <comment ref="J756" authorId="0" shapeId="0">
      <text>
        <r>
          <rPr>
            <b/>
            <sz val="9"/>
            <color indexed="81"/>
            <rFont val="Tahoma"/>
            <charset val="1"/>
          </rPr>
          <t>Matthew Cegielski:</t>
        </r>
        <r>
          <rPr>
            <sz val="9"/>
            <color indexed="81"/>
            <rFont val="Tahoma"/>
            <charset val="1"/>
          </rPr>
          <t xml:space="preserve">
Based on chemical references.</t>
        </r>
      </text>
    </comment>
    <comment ref="J757" authorId="0" shapeId="0">
      <text>
        <r>
          <rPr>
            <b/>
            <sz val="9"/>
            <color indexed="81"/>
            <rFont val="Tahoma"/>
            <charset val="1"/>
          </rPr>
          <t>Matthew Cegielski:</t>
        </r>
        <r>
          <rPr>
            <sz val="9"/>
            <color indexed="81"/>
            <rFont val="Tahoma"/>
            <charset val="1"/>
          </rPr>
          <t xml:space="preserve">
Based on chemical references. Often used as a liquid pesticide.</t>
        </r>
      </text>
    </comment>
    <comment ref="J758" authorId="0" shapeId="0">
      <text>
        <r>
          <rPr>
            <b/>
            <sz val="9"/>
            <color indexed="81"/>
            <rFont val="Tahoma"/>
            <charset val="1"/>
          </rPr>
          <t>Matthew Cegielski:</t>
        </r>
        <r>
          <rPr>
            <sz val="9"/>
            <color indexed="81"/>
            <rFont val="Tahoma"/>
            <charset val="1"/>
          </rPr>
          <t xml:space="preserve">
This is the ion but derives from solid compounds.</t>
        </r>
      </text>
    </comment>
    <comment ref="J759" authorId="0" shapeId="0">
      <text>
        <r>
          <rPr>
            <b/>
            <sz val="9"/>
            <color indexed="81"/>
            <rFont val="Tahoma"/>
            <charset val="1"/>
          </rPr>
          <t>Matthew Cegielski:</t>
        </r>
        <r>
          <rPr>
            <sz val="9"/>
            <color indexed="81"/>
            <rFont val="Tahoma"/>
            <charset val="1"/>
          </rPr>
          <t xml:space="preserve">
Based on chemical references. </t>
        </r>
      </text>
    </comment>
    <comment ref="J760" authorId="0" shapeId="0">
      <text>
        <r>
          <rPr>
            <b/>
            <sz val="9"/>
            <color indexed="81"/>
            <rFont val="Tahoma"/>
            <charset val="1"/>
          </rPr>
          <t>Matthew Cegielski:</t>
        </r>
        <r>
          <rPr>
            <sz val="9"/>
            <color indexed="81"/>
            <rFont val="Tahoma"/>
            <charset val="1"/>
          </rPr>
          <t xml:space="preserve">
Based on chemical references.</t>
        </r>
      </text>
    </comment>
    <comment ref="J761" authorId="0" shapeId="0">
      <text>
        <r>
          <rPr>
            <b/>
            <sz val="9"/>
            <color indexed="81"/>
            <rFont val="Tahoma"/>
            <charset val="1"/>
          </rPr>
          <t>Matthew Cegielski:</t>
        </r>
        <r>
          <rPr>
            <sz val="9"/>
            <color indexed="81"/>
            <rFont val="Tahoma"/>
            <charset val="1"/>
          </rPr>
          <t xml:space="preserve">
Based on chemical references.</t>
        </r>
      </text>
    </comment>
    <comment ref="C762" authorId="0" shapeId="0">
      <text>
        <r>
          <rPr>
            <b/>
            <sz val="9"/>
            <color indexed="81"/>
            <rFont val="Tahoma"/>
            <charset val="1"/>
          </rPr>
          <t>Matthew Cegielski:</t>
        </r>
        <r>
          <rPr>
            <sz val="9"/>
            <color indexed="81"/>
            <rFont val="Tahoma"/>
            <charset val="1"/>
          </rPr>
          <t xml:space="preserve">
230804 REL raised from 0.00086 to 0.01</t>
        </r>
      </text>
    </comment>
    <comment ref="J762" authorId="0" shapeId="0">
      <text>
        <r>
          <rPr>
            <b/>
            <sz val="9"/>
            <color indexed="81"/>
            <rFont val="Tahoma"/>
            <charset val="1"/>
          </rPr>
          <t>Matthew Cegielski:</t>
        </r>
        <r>
          <rPr>
            <sz val="9"/>
            <color indexed="81"/>
            <rFont val="Tahoma"/>
            <charset val="1"/>
          </rPr>
          <t xml:space="preserve">
Based on chemical references.</t>
        </r>
      </text>
    </comment>
    <comment ref="J763" authorId="0" shapeId="0">
      <text>
        <r>
          <rPr>
            <b/>
            <sz val="9"/>
            <color indexed="81"/>
            <rFont val="Tahoma"/>
            <charset val="1"/>
          </rPr>
          <t>Matthew Cegielski:</t>
        </r>
        <r>
          <rPr>
            <sz val="9"/>
            <color indexed="81"/>
            <rFont val="Tahoma"/>
            <charset val="1"/>
          </rPr>
          <t xml:space="preserve">
Based on chemical references.</t>
        </r>
      </text>
    </comment>
    <comment ref="F764" authorId="0" shapeId="0">
      <text>
        <r>
          <rPr>
            <b/>
            <sz val="10"/>
            <color indexed="81"/>
            <rFont val="Tahoma"/>
            <family val="2"/>
          </rPr>
          <t>Matthew Cegielski:</t>
        </r>
        <r>
          <rPr>
            <sz val="10"/>
            <color indexed="81"/>
            <rFont val="Tahoma"/>
            <family val="2"/>
          </rPr>
          <t xml:space="preserve">
171010 POM PAH</t>
        </r>
      </text>
    </comment>
    <comment ref="J764" authorId="0" shapeId="0">
      <text>
        <r>
          <rPr>
            <b/>
            <sz val="9"/>
            <color indexed="81"/>
            <rFont val="Tahoma"/>
            <charset val="1"/>
          </rPr>
          <t>Matthew Cegielski:</t>
        </r>
        <r>
          <rPr>
            <sz val="9"/>
            <color indexed="81"/>
            <rFont val="Tahoma"/>
            <charset val="1"/>
          </rPr>
          <t xml:space="preserve">
Based on chemical references.</t>
        </r>
      </text>
    </comment>
    <comment ref="J765"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J766" authorId="0" shapeId="0">
      <text>
        <r>
          <rPr>
            <b/>
            <sz val="9"/>
            <color indexed="81"/>
            <rFont val="Tahoma"/>
            <charset val="1"/>
          </rPr>
          <t>Matthew Cegielski:</t>
        </r>
        <r>
          <rPr>
            <sz val="9"/>
            <color indexed="81"/>
            <rFont val="Tahoma"/>
            <charset val="1"/>
          </rPr>
          <t xml:space="preserve">
Based on chemical references.</t>
        </r>
      </text>
    </comment>
    <comment ref="F768" authorId="0" shapeId="0">
      <text>
        <r>
          <rPr>
            <b/>
            <sz val="9"/>
            <color indexed="81"/>
            <rFont val="Tahoma"/>
            <family val="2"/>
          </rPr>
          <t>Matthew Cegielski:</t>
        </r>
        <r>
          <rPr>
            <sz val="9"/>
            <color indexed="81"/>
            <rFont val="Tahoma"/>
            <family val="2"/>
          </rPr>
          <t xml:space="preserve">
See Contable</t>
        </r>
      </text>
    </comment>
    <comment ref="J768" authorId="0" shapeId="0">
      <text>
        <r>
          <rPr>
            <b/>
            <sz val="9"/>
            <color indexed="81"/>
            <rFont val="Tahoma"/>
            <charset val="1"/>
          </rPr>
          <t>Matthew Cegielski:</t>
        </r>
        <r>
          <rPr>
            <sz val="9"/>
            <color indexed="81"/>
            <rFont val="Tahoma"/>
            <charset val="1"/>
          </rPr>
          <t xml:space="preserve">
Based on chemical references.</t>
        </r>
      </text>
    </comment>
    <comment ref="J769" authorId="0" shapeId="0">
      <text>
        <r>
          <rPr>
            <b/>
            <sz val="9"/>
            <color indexed="81"/>
            <rFont val="Tahoma"/>
            <charset val="1"/>
          </rPr>
          <t>Matthew Cegielski:</t>
        </r>
        <r>
          <rPr>
            <sz val="9"/>
            <color indexed="81"/>
            <rFont val="Tahoma"/>
            <charset val="1"/>
          </rPr>
          <t xml:space="preserve">
Based on chemical references.</t>
        </r>
      </text>
    </comment>
    <comment ref="J770" authorId="0" shapeId="0">
      <text>
        <r>
          <rPr>
            <b/>
            <sz val="9"/>
            <color indexed="81"/>
            <rFont val="Tahoma"/>
            <charset val="1"/>
          </rPr>
          <t>Matthew Cegielski:</t>
        </r>
        <r>
          <rPr>
            <sz val="9"/>
            <color indexed="81"/>
            <rFont val="Tahoma"/>
            <charset val="1"/>
          </rPr>
          <t xml:space="preserve">
Based on chemical references.</t>
        </r>
      </text>
    </comment>
    <comment ref="F771" authorId="0" shapeId="0">
      <text>
        <r>
          <rPr>
            <b/>
            <sz val="10"/>
            <color indexed="81"/>
            <rFont val="Tahoma"/>
            <family val="2"/>
          </rPr>
          <t>Matthew Cegielski:</t>
        </r>
        <r>
          <rPr>
            <sz val="10"/>
            <color indexed="81"/>
            <rFont val="Tahoma"/>
            <family val="2"/>
          </rPr>
          <t xml:space="preserve">
171010 POM</t>
        </r>
      </text>
    </comment>
    <comment ref="J772" authorId="0" shapeId="0">
      <text>
        <r>
          <rPr>
            <b/>
            <sz val="9"/>
            <color indexed="81"/>
            <rFont val="Tahoma"/>
            <charset val="1"/>
          </rPr>
          <t>Matthew Cegielski:</t>
        </r>
        <r>
          <rPr>
            <sz val="9"/>
            <color indexed="81"/>
            <rFont val="Tahoma"/>
            <charset val="1"/>
          </rPr>
          <t xml:space="preserve">
Based on chemical references.</t>
        </r>
      </text>
    </comment>
    <comment ref="J773" authorId="0" shapeId="0">
      <text>
        <r>
          <rPr>
            <b/>
            <sz val="9"/>
            <color indexed="81"/>
            <rFont val="Tahoma"/>
            <charset val="1"/>
          </rPr>
          <t>Matthew Cegielski:</t>
        </r>
        <r>
          <rPr>
            <sz val="9"/>
            <color indexed="81"/>
            <rFont val="Tahoma"/>
            <charset val="1"/>
          </rPr>
          <t xml:space="preserve">
Based on chemical references.</t>
        </r>
      </text>
    </comment>
    <comment ref="F774" authorId="0" shapeId="0">
      <text>
        <r>
          <rPr>
            <b/>
            <sz val="10"/>
            <color indexed="81"/>
            <rFont val="Tahoma"/>
            <family val="2"/>
          </rPr>
          <t>Matthew Cegielski:</t>
        </r>
        <r>
          <rPr>
            <sz val="10"/>
            <color indexed="81"/>
            <rFont val="Tahoma"/>
            <family val="2"/>
          </rPr>
          <t xml:space="preserve">
171010 POM</t>
        </r>
      </text>
    </comment>
    <comment ref="F775" authorId="0" shapeId="0">
      <text>
        <r>
          <rPr>
            <b/>
            <sz val="10"/>
            <color indexed="81"/>
            <rFont val="Tahoma"/>
            <family val="2"/>
          </rPr>
          <t>Matthew Cegielski:</t>
        </r>
        <r>
          <rPr>
            <sz val="10"/>
            <color indexed="81"/>
            <rFont val="Tahoma"/>
            <family val="2"/>
          </rPr>
          <t xml:space="preserve">
171010 POM PAH</t>
        </r>
      </text>
    </comment>
    <comment ref="J775" authorId="0" shapeId="0">
      <text>
        <r>
          <rPr>
            <b/>
            <sz val="9"/>
            <color indexed="81"/>
            <rFont val="Tahoma"/>
            <charset val="1"/>
          </rPr>
          <t>Matthew Cegielski:</t>
        </r>
        <r>
          <rPr>
            <sz val="9"/>
            <color indexed="81"/>
            <rFont val="Tahoma"/>
            <charset val="1"/>
          </rPr>
          <t xml:space="preserve">
Based on chemical references.</t>
        </r>
      </text>
    </comment>
    <comment ref="F776" authorId="0" shapeId="0">
      <text>
        <r>
          <rPr>
            <b/>
            <sz val="9"/>
            <color indexed="81"/>
            <rFont val="Tahoma"/>
            <family val="2"/>
          </rPr>
          <t>Matthew Cegielski:</t>
        </r>
        <r>
          <rPr>
            <sz val="9"/>
            <color indexed="81"/>
            <rFont val="Tahoma"/>
            <family val="2"/>
          </rPr>
          <t xml:space="preserve">
Based on containing 1-2%  Hexamethylene-1,6-diisocyanate.</t>
        </r>
      </text>
    </comment>
    <comment ref="B777" authorId="1" shapeId="0">
      <text>
        <r>
          <rPr>
            <b/>
            <sz val="9"/>
            <color indexed="81"/>
            <rFont val="Tahoma"/>
            <family val="2"/>
          </rPr>
          <t>localadmin:</t>
        </r>
        <r>
          <rPr>
            <sz val="9"/>
            <color indexed="81"/>
            <rFont val="Tahoma"/>
            <family val="2"/>
          </rPr>
          <t xml:space="preserve">
23541-50-6 not in Dict, on Chem Exper</t>
        </r>
      </text>
    </comment>
    <comment ref="F777" authorId="0" shapeId="0">
      <text>
        <r>
          <rPr>
            <b/>
            <sz val="10"/>
            <color indexed="81"/>
            <rFont val="Tahoma"/>
            <family val="2"/>
          </rPr>
          <t>Matthew Cegielski:</t>
        </r>
        <r>
          <rPr>
            <sz val="10"/>
            <color indexed="81"/>
            <rFont val="Tahoma"/>
            <family val="2"/>
          </rPr>
          <t xml:space="preserve">
171010 POM PAH</t>
        </r>
      </text>
    </comment>
    <comment ref="J777" authorId="0" shapeId="0">
      <text>
        <r>
          <rPr>
            <b/>
            <sz val="9"/>
            <color indexed="81"/>
            <rFont val="Tahoma"/>
            <charset val="1"/>
          </rPr>
          <t>Matthew Cegielski:</t>
        </r>
        <r>
          <rPr>
            <sz val="9"/>
            <color indexed="81"/>
            <rFont val="Tahoma"/>
            <charset val="1"/>
          </rPr>
          <t xml:space="preserve">
Based on chemical references.</t>
        </r>
      </text>
    </comment>
    <comment ref="J778" authorId="0" shapeId="0">
      <text>
        <r>
          <rPr>
            <b/>
            <sz val="9"/>
            <color indexed="81"/>
            <rFont val="Tahoma"/>
            <charset val="1"/>
          </rPr>
          <t>Matthew Cegielski:</t>
        </r>
        <r>
          <rPr>
            <sz val="9"/>
            <color indexed="81"/>
            <rFont val="Tahoma"/>
            <charset val="1"/>
          </rPr>
          <t xml:space="preserve">
Based on chemical references.</t>
        </r>
      </text>
    </comment>
    <comment ref="J779" authorId="0" shapeId="0">
      <text>
        <r>
          <rPr>
            <b/>
            <sz val="9"/>
            <color indexed="81"/>
            <rFont val="Tahoma"/>
            <charset val="1"/>
          </rPr>
          <t>Matthew Cegielski:</t>
        </r>
        <r>
          <rPr>
            <sz val="9"/>
            <color indexed="81"/>
            <rFont val="Tahoma"/>
            <charset val="1"/>
          </rPr>
          <t xml:space="preserve">
Based on chemical references.</t>
        </r>
      </text>
    </comment>
    <comment ref="J781" authorId="0" shapeId="0">
      <text>
        <r>
          <rPr>
            <b/>
            <sz val="9"/>
            <color indexed="81"/>
            <rFont val="Tahoma"/>
            <charset val="1"/>
          </rPr>
          <t>Matthew Cegielski:</t>
        </r>
        <r>
          <rPr>
            <sz val="9"/>
            <color indexed="81"/>
            <rFont val="Tahoma"/>
            <charset val="1"/>
          </rPr>
          <t xml:space="preserve">
Based on chemical references.</t>
        </r>
      </text>
    </comment>
    <comment ref="J783" authorId="0" shapeId="0">
      <text>
        <r>
          <rPr>
            <b/>
            <sz val="9"/>
            <color indexed="81"/>
            <rFont val="Tahoma"/>
            <charset val="1"/>
          </rPr>
          <t>Matthew Cegielski:</t>
        </r>
        <r>
          <rPr>
            <sz val="9"/>
            <color indexed="81"/>
            <rFont val="Tahoma"/>
            <charset val="1"/>
          </rPr>
          <t xml:space="preserve">
Based on chemical references.</t>
        </r>
      </text>
    </comment>
    <comment ref="D785" authorId="0" shapeId="0">
      <text>
        <r>
          <rPr>
            <b/>
            <sz val="9"/>
            <color indexed="81"/>
            <rFont val="Tahoma"/>
            <charset val="1"/>
          </rPr>
          <t>Matthew Cegielski:</t>
        </r>
        <r>
          <rPr>
            <sz val="9"/>
            <color indexed="81"/>
            <rFont val="Tahoma"/>
            <charset val="1"/>
          </rPr>
          <t xml:space="preserve">
Pollutant added 080522 REL added 231002</t>
        </r>
      </text>
    </comment>
    <comment ref="E785" authorId="0" shapeId="0">
      <text>
        <r>
          <rPr>
            <b/>
            <sz val="9"/>
            <color indexed="81"/>
            <rFont val="Tahoma"/>
            <family val="2"/>
          </rPr>
          <t>Matthew Cegielski:</t>
        </r>
        <r>
          <rPr>
            <sz val="9"/>
            <color indexed="81"/>
            <rFont val="Tahoma"/>
            <family val="2"/>
          </rPr>
          <t xml:space="preserve">
Pollutant added 080522 REL added 231002</t>
        </r>
      </text>
    </comment>
    <comment ref="H785" authorId="0" shapeId="0">
      <text>
        <r>
          <rPr>
            <b/>
            <sz val="9"/>
            <color indexed="81"/>
            <rFont val="Tahoma"/>
            <charset val="1"/>
          </rPr>
          <t>Matthew Cegielski:</t>
        </r>
        <r>
          <rPr>
            <sz val="9"/>
            <color indexed="81"/>
            <rFont val="Tahoma"/>
            <charset val="1"/>
          </rPr>
          <t xml:space="preserve">
Pollutant added 080522 REL added 231002</t>
        </r>
      </text>
    </comment>
    <comment ref="D787" authorId="0" shapeId="0">
      <text>
        <r>
          <rPr>
            <b/>
            <sz val="12"/>
            <color indexed="81"/>
            <rFont val="Tahoma"/>
            <family val="2"/>
          </rPr>
          <t>Matthew Cegielski:</t>
        </r>
        <r>
          <rPr>
            <sz val="12"/>
            <color indexed="81"/>
            <rFont val="Tahoma"/>
            <family val="2"/>
          </rPr>
          <t xml:space="preserve">
OEHHA update 03/20/2016</t>
        </r>
      </text>
    </comment>
    <comment ref="E787" authorId="0" shapeId="0">
      <text>
        <r>
          <rPr>
            <b/>
            <sz val="12"/>
            <color indexed="81"/>
            <rFont val="Tahoma"/>
            <family val="2"/>
          </rPr>
          <t>Matthew Cegielski:</t>
        </r>
        <r>
          <rPr>
            <sz val="12"/>
            <color indexed="81"/>
            <rFont val="Tahoma"/>
            <family val="2"/>
          </rPr>
          <t xml:space="preserve">
OEHHA update 03/20/2016</t>
        </r>
      </text>
    </comment>
    <comment ref="H787" authorId="0" shapeId="0">
      <text>
        <r>
          <rPr>
            <b/>
            <sz val="11"/>
            <color indexed="81"/>
            <rFont val="Tahoma"/>
            <family val="2"/>
          </rPr>
          <t>Matthew Cegielski:</t>
        </r>
        <r>
          <rPr>
            <sz val="11"/>
            <color indexed="81"/>
            <rFont val="Tahoma"/>
            <family val="2"/>
          </rPr>
          <t xml:space="preserve">
191018 Health table update Acute RESP was turned on in SHARP</t>
        </r>
      </text>
    </comment>
    <comment ref="J788" authorId="0" shapeId="0">
      <text>
        <r>
          <rPr>
            <b/>
            <sz val="9"/>
            <color indexed="81"/>
            <rFont val="Tahoma"/>
            <charset val="1"/>
          </rPr>
          <t>Matthew Cegielski:</t>
        </r>
        <r>
          <rPr>
            <sz val="9"/>
            <color indexed="81"/>
            <rFont val="Tahoma"/>
            <charset val="1"/>
          </rPr>
          <t xml:space="preserve">
Too general a category to specify.</t>
        </r>
      </text>
    </comment>
    <comment ref="B790" authorId="0" shapeId="0">
      <text>
        <r>
          <rPr>
            <b/>
            <sz val="9"/>
            <color indexed="81"/>
            <rFont val="Tahoma"/>
            <family val="2"/>
          </rPr>
          <t>Matthew Cegielski:</t>
        </r>
        <r>
          <rPr>
            <sz val="9"/>
            <color indexed="81"/>
            <rFont val="Tahoma"/>
            <family val="2"/>
          </rPr>
          <t xml:space="preserve">
Benzidine and salts</t>
        </r>
      </text>
    </comment>
    <comment ref="J790" authorId="0" shapeId="0">
      <text>
        <r>
          <rPr>
            <b/>
            <sz val="9"/>
            <color indexed="81"/>
            <rFont val="Tahoma"/>
            <charset val="1"/>
          </rPr>
          <t>Matthew Cegielski:</t>
        </r>
        <r>
          <rPr>
            <sz val="9"/>
            <color indexed="81"/>
            <rFont val="Tahoma"/>
            <charset val="1"/>
          </rPr>
          <t xml:space="preserve">
Based on chemical references. Technically this is not a compound but just the ion</t>
        </r>
      </text>
    </comment>
    <comment ref="F792" authorId="0" shapeId="0">
      <text>
        <r>
          <rPr>
            <b/>
            <sz val="10"/>
            <color indexed="81"/>
            <rFont val="Tahoma"/>
            <family val="2"/>
          </rPr>
          <t>Matthew Cegielski:</t>
        </r>
        <r>
          <rPr>
            <sz val="10"/>
            <color indexed="81"/>
            <rFont val="Tahoma"/>
            <family val="2"/>
          </rPr>
          <t xml:space="preserve">
171010 POM</t>
        </r>
      </text>
    </comment>
    <comment ref="F793" authorId="0" shapeId="0">
      <text>
        <r>
          <rPr>
            <b/>
            <sz val="10"/>
            <color indexed="81"/>
            <rFont val="Tahoma"/>
            <family val="2"/>
          </rPr>
          <t>Matthew Cegielski:</t>
        </r>
        <r>
          <rPr>
            <sz val="10"/>
            <color indexed="81"/>
            <rFont val="Tahoma"/>
            <family val="2"/>
          </rPr>
          <t xml:space="preserve">
171010 POM </t>
        </r>
      </text>
    </comment>
    <comment ref="J794" authorId="0" shapeId="0">
      <text>
        <r>
          <rPr>
            <b/>
            <sz val="9"/>
            <color indexed="81"/>
            <rFont val="Tahoma"/>
            <charset val="1"/>
          </rPr>
          <t>Matthew Cegielski:</t>
        </r>
        <r>
          <rPr>
            <sz val="9"/>
            <color indexed="81"/>
            <rFont val="Tahoma"/>
            <charset val="1"/>
          </rPr>
          <t xml:space="preserve">
Based on chemical references.</t>
        </r>
      </text>
    </comment>
    <comment ref="C795" authorId="0" shapeId="0">
      <text>
        <r>
          <rPr>
            <b/>
            <sz val="12"/>
            <color indexed="81"/>
            <rFont val="Tahoma"/>
            <family val="2"/>
          </rPr>
          <t>Matthew Cegielski:</t>
        </r>
        <r>
          <rPr>
            <sz val="12"/>
            <color indexed="81"/>
            <rFont val="Tahoma"/>
            <family val="2"/>
          </rPr>
          <t xml:space="preserve">
150827 SHARP Health Table Ref Cancer URF changed from 0.0038 to 0.0011 ARB update 120223</t>
        </r>
      </text>
    </comment>
    <comment ref="E795" authorId="0" shapeId="0">
      <text>
        <r>
          <rPr>
            <b/>
            <sz val="12"/>
            <color indexed="81"/>
            <rFont val="Tahoma"/>
            <family val="2"/>
          </rPr>
          <t>Matthew Cegielski:</t>
        </r>
        <r>
          <rPr>
            <sz val="12"/>
            <color indexed="81"/>
            <rFont val="Tahoma"/>
            <family val="2"/>
          </rPr>
          <t xml:space="preserve">
150827 SHARP Health Table Ref Chronic REL changed from 0.4 to 1.3 ARB update 120223</t>
        </r>
      </text>
    </comment>
    <comment ref="J795"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J796"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C797" authorId="0" shapeId="0">
      <text>
        <r>
          <rPr>
            <b/>
            <sz val="12"/>
            <color indexed="81"/>
            <rFont val="Tahoma"/>
            <family val="2"/>
          </rPr>
          <t>Matthew Cegielski:</t>
        </r>
        <r>
          <rPr>
            <sz val="12"/>
            <color indexed="81"/>
            <rFont val="Tahoma"/>
            <family val="2"/>
          </rPr>
          <t xml:space="preserve">
150827 SHARP Health Table Ref Cancer URF changed from 0.0038 to 0.0011 ARB update 120223</t>
        </r>
      </text>
    </comment>
    <comment ref="E797" authorId="0" shapeId="0">
      <text>
        <r>
          <rPr>
            <b/>
            <sz val="12"/>
            <color indexed="81"/>
            <rFont val="Tahoma"/>
            <family val="2"/>
          </rPr>
          <t>Matthew Cegielski:</t>
        </r>
        <r>
          <rPr>
            <sz val="12"/>
            <color indexed="81"/>
            <rFont val="Tahoma"/>
            <family val="2"/>
          </rPr>
          <t xml:space="preserve">
150827 SHARP Health Table Ref Chronic REL changed from 0.4 to 1.3 ARB update 120223</t>
        </r>
      </text>
    </comment>
    <comment ref="J797" authorId="0" shapeId="0">
      <text>
        <r>
          <rPr>
            <b/>
            <sz val="9"/>
            <color indexed="81"/>
            <rFont val="Tahoma"/>
            <charset val="1"/>
          </rPr>
          <t>Matthew Cegielski:</t>
        </r>
        <r>
          <rPr>
            <sz val="9"/>
            <color indexed="81"/>
            <rFont val="Tahoma"/>
            <charset val="1"/>
          </rPr>
          <t xml:space="preserve">
Based on chemical references.</t>
        </r>
      </text>
    </comment>
    <comment ref="C798" authorId="0" shapeId="0">
      <text>
        <r>
          <rPr>
            <b/>
            <sz val="12"/>
            <color indexed="81"/>
            <rFont val="Tahoma"/>
            <family val="2"/>
          </rPr>
          <t>Matthew Cegielski:</t>
        </r>
        <r>
          <rPr>
            <sz val="12"/>
            <color indexed="81"/>
            <rFont val="Tahoma"/>
            <family val="2"/>
          </rPr>
          <t xml:space="preserve">
150827 SHARP Health Table Ref Cancer URF changed from 0.38 to 1.1 ARB update 120223</t>
        </r>
      </text>
    </comment>
    <comment ref="E798" authorId="0" shapeId="0">
      <text>
        <r>
          <rPr>
            <b/>
            <sz val="12"/>
            <color indexed="81"/>
            <rFont val="Tahoma"/>
            <family val="2"/>
          </rPr>
          <t>Matthew Cegielski:</t>
        </r>
        <r>
          <rPr>
            <sz val="12"/>
            <color indexed="81"/>
            <rFont val="Tahoma"/>
            <family val="2"/>
          </rPr>
          <t xml:space="preserve">
150827 SHARP Health Table Ref Chronic REL changed from 0.004 to 0.0013 ARB update 120223</t>
        </r>
      </text>
    </comment>
    <comment ref="J798"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F799" authorId="0" shapeId="0">
      <text>
        <r>
          <rPr>
            <b/>
            <sz val="10"/>
            <color indexed="81"/>
            <rFont val="Tahoma"/>
            <family val="2"/>
          </rPr>
          <t>Matthew Cegielski:</t>
        </r>
        <r>
          <rPr>
            <sz val="10"/>
            <color indexed="81"/>
            <rFont val="Tahoma"/>
            <family val="2"/>
          </rPr>
          <t xml:space="preserve">
171010 POM </t>
        </r>
      </text>
    </comment>
    <comment ref="J799" authorId="0" shapeId="0">
      <text>
        <r>
          <rPr>
            <b/>
            <sz val="9"/>
            <color indexed="81"/>
            <rFont val="Tahoma"/>
            <charset val="1"/>
          </rPr>
          <t>Matthew Cegielski:</t>
        </r>
        <r>
          <rPr>
            <sz val="9"/>
            <color indexed="81"/>
            <rFont val="Tahoma"/>
            <charset val="1"/>
          </rPr>
          <t xml:space="preserve">
Based on chemical references.</t>
        </r>
      </text>
    </comment>
    <comment ref="J801" authorId="0" shapeId="0">
      <text>
        <r>
          <rPr>
            <b/>
            <sz val="9"/>
            <color indexed="81"/>
            <rFont val="Tahoma"/>
            <charset val="1"/>
          </rPr>
          <t>Matthew Cegielski:</t>
        </r>
        <r>
          <rPr>
            <sz val="9"/>
            <color indexed="81"/>
            <rFont val="Tahoma"/>
            <charset val="1"/>
          </rPr>
          <t xml:space="preserve">
Based on chemical references.</t>
        </r>
      </text>
    </comment>
    <comment ref="F803" authorId="0" shapeId="0">
      <text>
        <r>
          <rPr>
            <b/>
            <sz val="9"/>
            <color indexed="81"/>
            <rFont val="Tahoma"/>
            <family val="2"/>
          </rPr>
          <t>Matthew Cegielski:</t>
        </r>
        <r>
          <rPr>
            <sz val="9"/>
            <color indexed="81"/>
            <rFont val="Tahoma"/>
            <family val="2"/>
          </rPr>
          <t xml:space="preserve">
See Contable</t>
        </r>
      </text>
    </comment>
    <comment ref="J803" authorId="0" shapeId="0">
      <text>
        <r>
          <rPr>
            <b/>
            <sz val="9"/>
            <color indexed="81"/>
            <rFont val="Tahoma"/>
            <charset val="1"/>
          </rPr>
          <t>Matthew Cegielski:</t>
        </r>
        <r>
          <rPr>
            <sz val="9"/>
            <color indexed="81"/>
            <rFont val="Tahoma"/>
            <charset val="1"/>
          </rPr>
          <t xml:space="preserve">
Based on chemical references.</t>
        </r>
      </text>
    </comment>
    <comment ref="J804" authorId="0" shapeId="0">
      <text>
        <r>
          <rPr>
            <b/>
            <sz val="9"/>
            <color indexed="81"/>
            <rFont val="Tahoma"/>
            <charset val="1"/>
          </rPr>
          <t>Matthew Cegielski:</t>
        </r>
        <r>
          <rPr>
            <sz val="9"/>
            <color indexed="81"/>
            <rFont val="Tahoma"/>
            <charset val="1"/>
          </rPr>
          <t xml:space="preserve">
Based on chemical references.</t>
        </r>
      </text>
    </comment>
    <comment ref="J806" authorId="0" shapeId="0">
      <text>
        <r>
          <rPr>
            <b/>
            <sz val="9"/>
            <color indexed="81"/>
            <rFont val="Tahoma"/>
            <charset val="1"/>
          </rPr>
          <t>Matthew Cegielski:</t>
        </r>
        <r>
          <rPr>
            <sz val="9"/>
            <color indexed="81"/>
            <rFont val="Tahoma"/>
            <charset val="1"/>
          </rPr>
          <t xml:space="preserve">
Based on chemical references.</t>
        </r>
      </text>
    </comment>
    <comment ref="C807" authorId="0" shapeId="0">
      <text>
        <r>
          <rPr>
            <b/>
            <sz val="12"/>
            <color indexed="81"/>
            <rFont val="Tahoma"/>
            <family val="2"/>
          </rPr>
          <t>Matthew Cegielski:</t>
        </r>
        <r>
          <rPr>
            <sz val="12"/>
            <color indexed="81"/>
            <rFont val="Tahoma"/>
            <family val="2"/>
          </rPr>
          <t xml:space="preserve">
150827 SHARP Health Table Ref Cancer URF changed from 0.019 to 0.0011 ARB update 120223</t>
        </r>
      </text>
    </comment>
    <comment ref="E807" authorId="0" shapeId="0">
      <text>
        <r>
          <rPr>
            <b/>
            <sz val="12"/>
            <color indexed="81"/>
            <rFont val="Tahoma"/>
            <family val="2"/>
          </rPr>
          <t>Matthew Cegielski:</t>
        </r>
        <r>
          <rPr>
            <sz val="12"/>
            <color indexed="81"/>
            <rFont val="Tahoma"/>
            <family val="2"/>
          </rPr>
          <t xml:space="preserve">
150827 SHARP Health Table Ref Chronic REL changed from 0.08 to 1.3 ARB update 120223</t>
        </r>
      </text>
    </comment>
    <comment ref="J807"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J808" authorId="0" shapeId="0">
      <text>
        <r>
          <rPr>
            <b/>
            <sz val="9"/>
            <color indexed="81"/>
            <rFont val="Tahoma"/>
            <charset val="1"/>
          </rPr>
          <t>Matthew Cegielski:</t>
        </r>
        <r>
          <rPr>
            <sz val="9"/>
            <color indexed="81"/>
            <rFont val="Tahoma"/>
            <charset val="1"/>
          </rPr>
          <t xml:space="preserve">
Based on chemical references.</t>
        </r>
      </text>
    </comment>
    <comment ref="C809" authorId="0" shapeId="0">
      <text>
        <r>
          <rPr>
            <b/>
            <sz val="12"/>
            <color indexed="81"/>
            <rFont val="Tahoma"/>
            <family val="2"/>
          </rPr>
          <t>Matthew Cegielski:</t>
        </r>
        <r>
          <rPr>
            <sz val="12"/>
            <color indexed="81"/>
            <rFont val="Tahoma"/>
            <family val="2"/>
          </rPr>
          <t xml:space="preserve">
150828 SHARP Health Table Ref Cancer URF changed from 0.0038 to 0.011 ARB update 120223</t>
        </r>
      </text>
    </comment>
    <comment ref="E809" authorId="0" shapeId="0">
      <text>
        <r>
          <rPr>
            <b/>
            <sz val="12"/>
            <color indexed="81"/>
            <rFont val="Tahoma"/>
            <family val="2"/>
          </rPr>
          <t>Matthew Cegielski:</t>
        </r>
        <r>
          <rPr>
            <sz val="12"/>
            <color indexed="81"/>
            <rFont val="Tahoma"/>
            <family val="2"/>
          </rPr>
          <t xml:space="preserve">
150828 SHARP Health Table Ref Chronic REL changed from 0.4 to 0.13 ARB update 120223</t>
        </r>
      </text>
    </comment>
    <comment ref="J809" authorId="0" shapeId="0">
      <text>
        <r>
          <rPr>
            <b/>
            <sz val="9"/>
            <color indexed="81"/>
            <rFont val="Tahoma"/>
            <charset val="1"/>
          </rPr>
          <t>Matthew Cegielski:</t>
        </r>
        <r>
          <rPr>
            <sz val="9"/>
            <color indexed="81"/>
            <rFont val="Tahoma"/>
            <charset val="1"/>
          </rPr>
          <t xml:space="preserve">
Based on chemical references.</t>
        </r>
      </text>
    </comment>
    <comment ref="F811" authorId="0" shapeId="0">
      <text>
        <r>
          <rPr>
            <b/>
            <sz val="9"/>
            <color indexed="81"/>
            <rFont val="Tahoma"/>
            <family val="2"/>
          </rPr>
          <t>Matthew Cegielski:</t>
        </r>
        <r>
          <rPr>
            <sz val="9"/>
            <color indexed="81"/>
            <rFont val="Tahoma"/>
            <family val="2"/>
          </rPr>
          <t xml:space="preserve">
See Contable</t>
        </r>
      </text>
    </comment>
    <comment ref="J811" authorId="0" shapeId="0">
      <text>
        <r>
          <rPr>
            <b/>
            <sz val="9"/>
            <color indexed="81"/>
            <rFont val="Tahoma"/>
            <charset val="1"/>
          </rPr>
          <t>Matthew Cegielski:</t>
        </r>
        <r>
          <rPr>
            <sz val="9"/>
            <color indexed="81"/>
            <rFont val="Tahoma"/>
            <charset val="1"/>
          </rPr>
          <t xml:space="preserve">
Based on chemical references.</t>
        </r>
      </text>
    </comment>
    <comment ref="C813" authorId="0" shapeId="0">
      <text>
        <r>
          <rPr>
            <b/>
            <sz val="12"/>
            <color indexed="81"/>
            <rFont val="Tahoma"/>
            <family val="2"/>
          </rPr>
          <t>Matthew Cegielski:</t>
        </r>
        <r>
          <rPr>
            <sz val="12"/>
            <color indexed="81"/>
            <rFont val="Tahoma"/>
            <family val="2"/>
          </rPr>
          <t xml:space="preserve">
150828 SHARP Health Table Ref Cancer URF changed from 0.0038 to 0.0011 ARB update 120223</t>
        </r>
      </text>
    </comment>
    <comment ref="E813" authorId="0" shapeId="0">
      <text>
        <r>
          <rPr>
            <b/>
            <sz val="12"/>
            <color indexed="81"/>
            <rFont val="Tahoma"/>
            <family val="2"/>
          </rPr>
          <t>Matthew Cegielski:</t>
        </r>
        <r>
          <rPr>
            <sz val="12"/>
            <color indexed="81"/>
            <rFont val="Tahoma"/>
            <family val="2"/>
          </rPr>
          <t xml:space="preserve">
150828 SHARP Health Table Ref Chronic REL changed from 0.4 to 1.3 ARB update 120223</t>
        </r>
      </text>
    </comment>
    <comment ref="J813"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F815" authorId="0" shapeId="0">
      <text>
        <r>
          <rPr>
            <b/>
            <sz val="9"/>
            <color indexed="81"/>
            <rFont val="Tahoma"/>
            <family val="2"/>
          </rPr>
          <t>Matthew Cegielski:</t>
        </r>
        <r>
          <rPr>
            <sz val="9"/>
            <color indexed="81"/>
            <rFont val="Tahoma"/>
            <family val="2"/>
          </rPr>
          <t xml:space="preserve">
See Contable</t>
        </r>
      </text>
    </comment>
    <comment ref="J815" authorId="0" shapeId="0">
      <text>
        <r>
          <rPr>
            <b/>
            <sz val="9"/>
            <color indexed="81"/>
            <rFont val="Tahoma"/>
            <charset val="1"/>
          </rPr>
          <t>Matthew Cegielski:</t>
        </r>
        <r>
          <rPr>
            <sz val="9"/>
            <color indexed="81"/>
            <rFont val="Tahoma"/>
            <charset val="1"/>
          </rPr>
          <t xml:space="preserve">
Based on chemical references.</t>
        </r>
      </text>
    </comment>
    <comment ref="J817" authorId="0" shapeId="0">
      <text>
        <r>
          <rPr>
            <b/>
            <sz val="9"/>
            <color indexed="81"/>
            <rFont val="Tahoma"/>
            <charset val="1"/>
          </rPr>
          <t>Matthew Cegielski:</t>
        </r>
        <r>
          <rPr>
            <sz val="9"/>
            <color indexed="81"/>
            <rFont val="Tahoma"/>
            <charset val="1"/>
          </rPr>
          <t xml:space="preserve">
Based on chemical references.</t>
        </r>
      </text>
    </comment>
    <comment ref="J818" authorId="0" shapeId="0">
      <text>
        <r>
          <rPr>
            <b/>
            <sz val="9"/>
            <color indexed="81"/>
            <rFont val="Tahoma"/>
            <charset val="1"/>
          </rPr>
          <t>Matthew Cegielski:</t>
        </r>
        <r>
          <rPr>
            <sz val="9"/>
            <color indexed="81"/>
            <rFont val="Tahoma"/>
            <charset val="1"/>
          </rPr>
          <t xml:space="preserve">
Based on chemical references.</t>
        </r>
      </text>
    </comment>
    <comment ref="J819" authorId="0" shapeId="0">
      <text>
        <r>
          <rPr>
            <b/>
            <sz val="9"/>
            <color indexed="81"/>
            <rFont val="Tahoma"/>
            <charset val="1"/>
          </rPr>
          <t>Matthew Cegielski:</t>
        </r>
        <r>
          <rPr>
            <sz val="9"/>
            <color indexed="81"/>
            <rFont val="Tahoma"/>
            <charset val="1"/>
          </rPr>
          <t xml:space="preserve">
Based on chemical references.</t>
        </r>
      </text>
    </comment>
    <comment ref="J821" authorId="0" shapeId="0">
      <text>
        <r>
          <rPr>
            <b/>
            <sz val="9"/>
            <color indexed="81"/>
            <rFont val="Tahoma"/>
            <charset val="1"/>
          </rPr>
          <t>Matthew Cegielski:</t>
        </r>
        <r>
          <rPr>
            <sz val="9"/>
            <color indexed="81"/>
            <rFont val="Tahoma"/>
            <charset val="1"/>
          </rPr>
          <t xml:space="preserve">
Based on chemical references.</t>
        </r>
      </text>
    </comment>
    <comment ref="C822" authorId="0" shapeId="0">
      <text>
        <r>
          <rPr>
            <b/>
            <sz val="12"/>
            <color indexed="81"/>
            <rFont val="Tahoma"/>
            <family val="2"/>
          </rPr>
          <t>Matthew Cegielski:</t>
        </r>
        <r>
          <rPr>
            <sz val="12"/>
            <color indexed="81"/>
            <rFont val="Tahoma"/>
            <family val="2"/>
          </rPr>
          <t xml:space="preserve">
150828 SHARP Health Table Ref Cancer URF changed from 0.00038 to 0.0011 ARB update 120223</t>
        </r>
      </text>
    </comment>
    <comment ref="E822" authorId="0" shapeId="0">
      <text>
        <r>
          <rPr>
            <b/>
            <sz val="12"/>
            <color indexed="81"/>
            <rFont val="Tahoma"/>
            <family val="2"/>
          </rPr>
          <t>Matthew Cegielski:</t>
        </r>
        <r>
          <rPr>
            <sz val="12"/>
            <color indexed="81"/>
            <rFont val="Tahoma"/>
            <family val="2"/>
          </rPr>
          <t xml:space="preserve">
150828 SHARP Health Table Ref Chronic REL changed from 4 to 1.3 ARB update 120223</t>
        </r>
      </text>
    </comment>
    <comment ref="J822"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J823" authorId="0" shapeId="0">
      <text>
        <r>
          <rPr>
            <b/>
            <sz val="9"/>
            <color indexed="81"/>
            <rFont val="Tahoma"/>
            <charset val="1"/>
          </rPr>
          <t>Matthew Cegielski:</t>
        </r>
        <r>
          <rPr>
            <sz val="9"/>
            <color indexed="81"/>
            <rFont val="Tahoma"/>
            <charset val="1"/>
          </rPr>
          <t xml:space="preserve">
Degraded form of Carrageenan also known as Poligeenan</t>
        </r>
      </text>
    </comment>
    <comment ref="F825" authorId="0" shapeId="0">
      <text>
        <r>
          <rPr>
            <b/>
            <sz val="10"/>
            <color indexed="81"/>
            <rFont val="Tahoma"/>
            <family val="2"/>
          </rPr>
          <t>Matthew Cegielski:</t>
        </r>
        <r>
          <rPr>
            <sz val="10"/>
            <color indexed="81"/>
            <rFont val="Tahoma"/>
            <family val="2"/>
          </rPr>
          <t xml:space="preserve">
171010 POM</t>
        </r>
      </text>
    </comment>
    <comment ref="J826" authorId="0" shapeId="0">
      <text>
        <r>
          <rPr>
            <b/>
            <sz val="9"/>
            <color indexed="81"/>
            <rFont val="Tahoma"/>
            <charset val="1"/>
          </rPr>
          <t>Matthew Cegielski:</t>
        </r>
        <r>
          <rPr>
            <sz val="9"/>
            <color indexed="81"/>
            <rFont val="Tahoma"/>
            <charset val="1"/>
          </rPr>
          <t xml:space="preserve">
Based on chemical references.</t>
        </r>
      </text>
    </comment>
    <comment ref="J827" authorId="0" shapeId="0">
      <text>
        <r>
          <rPr>
            <b/>
            <sz val="9"/>
            <color indexed="81"/>
            <rFont val="Tahoma"/>
            <charset val="1"/>
          </rPr>
          <t>Matthew Cegielski:</t>
        </r>
        <r>
          <rPr>
            <sz val="9"/>
            <color indexed="81"/>
            <rFont val="Tahoma"/>
            <charset val="1"/>
          </rPr>
          <t xml:space="preserve">
Based on chemical references.</t>
        </r>
      </text>
    </comment>
    <comment ref="J828" authorId="0" shapeId="0">
      <text>
        <r>
          <rPr>
            <b/>
            <sz val="9"/>
            <color indexed="81"/>
            <rFont val="Tahoma"/>
            <charset val="1"/>
          </rPr>
          <t>Matthew Cegielski:</t>
        </r>
        <r>
          <rPr>
            <sz val="9"/>
            <color indexed="81"/>
            <rFont val="Tahoma"/>
            <charset val="1"/>
          </rPr>
          <t xml:space="preserve">
Based on chemical references.</t>
        </r>
      </text>
    </comment>
    <comment ref="C831" authorId="0" shapeId="0">
      <text>
        <r>
          <rPr>
            <b/>
            <sz val="12"/>
            <color indexed="81"/>
            <rFont val="Tahoma"/>
            <family val="2"/>
          </rPr>
          <t>Matthew Cegielski:</t>
        </r>
        <r>
          <rPr>
            <sz val="12"/>
            <color indexed="81"/>
            <rFont val="Tahoma"/>
            <family val="2"/>
          </rPr>
          <t xml:space="preserve">
150828 SHARP Health Table Ref Cancer URF changed from 19 to 11 ARB update 130624</t>
        </r>
      </text>
    </comment>
    <comment ref="E831" authorId="0" shapeId="0">
      <text>
        <r>
          <rPr>
            <b/>
            <sz val="12"/>
            <color indexed="81"/>
            <rFont val="Tahoma"/>
            <family val="2"/>
          </rPr>
          <t>Matthew Cegielski:</t>
        </r>
        <r>
          <rPr>
            <sz val="12"/>
            <color indexed="81"/>
            <rFont val="Tahoma"/>
            <family val="2"/>
          </rPr>
          <t xml:space="preserve">
150828 SHARP Health Table Ref Chronic REL changed from 0.00008 to 0.00013 ARB update 130624</t>
        </r>
      </text>
    </comment>
    <comment ref="J831" authorId="0" shapeId="0">
      <text>
        <r>
          <rPr>
            <b/>
            <sz val="9"/>
            <color indexed="81"/>
            <rFont val="Tahoma"/>
            <charset val="1"/>
          </rPr>
          <t>Matthew Cegielski:</t>
        </r>
        <r>
          <rPr>
            <sz val="9"/>
            <color indexed="81"/>
            <rFont val="Tahoma"/>
            <charset val="1"/>
          </rPr>
          <t xml:space="preserve">
Based on chemical references.</t>
        </r>
      </text>
    </comment>
    <comment ref="C832" authorId="0" shapeId="0">
      <text>
        <r>
          <rPr>
            <b/>
            <sz val="12"/>
            <color indexed="81"/>
            <rFont val="Tahoma"/>
            <family val="2"/>
          </rPr>
          <t>Matthew Cegielski:</t>
        </r>
        <r>
          <rPr>
            <sz val="12"/>
            <color indexed="81"/>
            <rFont val="Tahoma"/>
            <family val="2"/>
          </rPr>
          <t xml:space="preserve">
150828 SHARP Health Table Ref Cancer URF changed from 1.9 to 1.1 ARB update 130624.</t>
        </r>
      </text>
    </comment>
    <comment ref="E832" authorId="0" shapeId="0">
      <text>
        <r>
          <rPr>
            <b/>
            <sz val="12"/>
            <color indexed="81"/>
            <rFont val="Tahoma"/>
            <family val="2"/>
          </rPr>
          <t>Matthew Cegielski:</t>
        </r>
        <r>
          <rPr>
            <sz val="12"/>
            <color indexed="81"/>
            <rFont val="Tahoma"/>
            <family val="2"/>
          </rPr>
          <t xml:space="preserve">
150828 SHARP Health Table Ref Chronic REL changed from 0.0008 to 0.0013 ARB update 130624</t>
        </r>
      </text>
    </comment>
    <comment ref="J832" authorId="0" shapeId="0">
      <text>
        <r>
          <rPr>
            <b/>
            <sz val="9"/>
            <color indexed="81"/>
            <rFont val="Tahoma"/>
            <charset val="1"/>
          </rPr>
          <t>Matthew Cegielski:</t>
        </r>
        <r>
          <rPr>
            <sz val="9"/>
            <color indexed="81"/>
            <rFont val="Tahoma"/>
            <charset val="1"/>
          </rPr>
          <t xml:space="preserve">
Based on chemical references.</t>
        </r>
      </text>
    </comment>
    <comment ref="J833" authorId="0" shapeId="0">
      <text>
        <r>
          <rPr>
            <b/>
            <sz val="9"/>
            <color indexed="81"/>
            <rFont val="Tahoma"/>
            <charset val="1"/>
          </rPr>
          <t>Matthew Cegielski:</t>
        </r>
        <r>
          <rPr>
            <sz val="9"/>
            <color indexed="81"/>
            <rFont val="Tahoma"/>
            <charset val="1"/>
          </rPr>
          <t xml:space="preserve">
Based on chemical references.</t>
        </r>
      </text>
    </comment>
    <comment ref="J834"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F835" authorId="0" shapeId="0">
      <text>
        <r>
          <rPr>
            <b/>
            <sz val="9"/>
            <color indexed="81"/>
            <rFont val="Tahoma"/>
            <family val="2"/>
          </rPr>
          <t>Matthew Cegielski:</t>
        </r>
        <r>
          <rPr>
            <sz val="9"/>
            <color indexed="81"/>
            <rFont val="Tahoma"/>
            <family val="2"/>
          </rPr>
          <t xml:space="preserve">
See Contable</t>
        </r>
      </text>
    </comment>
    <comment ref="J835" authorId="0" shapeId="0">
      <text>
        <r>
          <rPr>
            <b/>
            <sz val="9"/>
            <color indexed="81"/>
            <rFont val="Tahoma"/>
            <charset val="1"/>
          </rPr>
          <t>Matthew Cegielski:</t>
        </r>
        <r>
          <rPr>
            <sz val="9"/>
            <color indexed="81"/>
            <rFont val="Tahoma"/>
            <charset val="1"/>
          </rPr>
          <t xml:space="preserve">
Based on chemical references.</t>
        </r>
      </text>
    </comment>
    <comment ref="J836" authorId="0" shapeId="0">
      <text>
        <r>
          <rPr>
            <b/>
            <sz val="9"/>
            <color indexed="81"/>
            <rFont val="Tahoma"/>
            <charset val="1"/>
          </rPr>
          <t>Matthew Cegielski:</t>
        </r>
        <r>
          <rPr>
            <sz val="9"/>
            <color indexed="81"/>
            <rFont val="Tahoma"/>
            <charset val="1"/>
          </rPr>
          <t xml:space="preserve">
Based on chemical references.</t>
        </r>
      </text>
    </comment>
    <comment ref="F837" authorId="0" shapeId="0">
      <text>
        <r>
          <rPr>
            <b/>
            <sz val="10"/>
            <color indexed="81"/>
            <rFont val="Tahoma"/>
            <family val="2"/>
          </rPr>
          <t>Matthew Cegielski:</t>
        </r>
        <r>
          <rPr>
            <sz val="10"/>
            <color indexed="81"/>
            <rFont val="Tahoma"/>
            <family val="2"/>
          </rPr>
          <t xml:space="preserve">
171010 POM</t>
        </r>
      </text>
    </comment>
    <comment ref="J839" authorId="0" shapeId="0">
      <text>
        <r>
          <rPr>
            <b/>
            <sz val="9"/>
            <color indexed="81"/>
            <rFont val="Tahoma"/>
            <charset val="1"/>
          </rPr>
          <t>Matthew Cegielski:</t>
        </r>
        <r>
          <rPr>
            <sz val="9"/>
            <color indexed="81"/>
            <rFont val="Tahoma"/>
            <charset val="1"/>
          </rPr>
          <t xml:space="preserve">
Too general a category to specify.</t>
        </r>
      </text>
    </comment>
    <comment ref="J840" authorId="0" shapeId="0">
      <text>
        <r>
          <rPr>
            <b/>
            <sz val="9"/>
            <color indexed="81"/>
            <rFont val="Tahoma"/>
            <charset val="1"/>
          </rPr>
          <t>Matthew Cegielski:</t>
        </r>
        <r>
          <rPr>
            <sz val="9"/>
            <color indexed="81"/>
            <rFont val="Tahoma"/>
            <charset val="1"/>
          </rPr>
          <t xml:space="preserve">
Based on chemical references.</t>
        </r>
      </text>
    </comment>
    <comment ref="C846" authorId="0" shapeId="0">
      <text>
        <r>
          <rPr>
            <b/>
            <sz val="12"/>
            <color indexed="81"/>
            <rFont val="Tahoma"/>
            <family val="2"/>
          </rPr>
          <t>Matthew Cegielski:</t>
        </r>
        <r>
          <rPr>
            <sz val="12"/>
            <color indexed="81"/>
            <rFont val="Tahoma"/>
            <family val="2"/>
          </rPr>
          <t xml:space="preserve">
150828 SHARP Health Table Ref Cancer URF changed from 0.0038 to 0.0011 ARB update 120223</t>
        </r>
      </text>
    </comment>
    <comment ref="E846" authorId="0" shapeId="0">
      <text>
        <r>
          <rPr>
            <b/>
            <sz val="12"/>
            <color indexed="81"/>
            <rFont val="Tahoma"/>
            <family val="2"/>
          </rPr>
          <t>Matthew Cegielski:</t>
        </r>
        <r>
          <rPr>
            <sz val="12"/>
            <color indexed="81"/>
            <rFont val="Tahoma"/>
            <family val="2"/>
          </rPr>
          <t xml:space="preserve">
150828 SHARP Health Table Ref Chronic REL changed from 0.4 to 1.3 ARB update 120223</t>
        </r>
      </text>
    </comment>
    <comment ref="J846"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C847" authorId="0" shapeId="0">
      <text>
        <r>
          <rPr>
            <b/>
            <sz val="12"/>
            <color indexed="81"/>
            <rFont val="Tahoma"/>
            <family val="2"/>
          </rPr>
          <t>Matthew Cegielski:</t>
        </r>
        <r>
          <rPr>
            <sz val="12"/>
            <color indexed="81"/>
            <rFont val="Tahoma"/>
            <family val="2"/>
          </rPr>
          <t xml:space="preserve">
150828 SHARP Health Table Ref Cancer URF changed from 0.00038 to 0.0011 ARB update 120223</t>
        </r>
      </text>
    </comment>
    <comment ref="J847" authorId="0" shapeId="0">
      <text>
        <r>
          <rPr>
            <b/>
            <sz val="9"/>
            <color indexed="81"/>
            <rFont val="Tahoma"/>
            <charset val="1"/>
          </rPr>
          <t>Matthew Cegielski:</t>
        </r>
        <r>
          <rPr>
            <sz val="9"/>
            <color indexed="81"/>
            <rFont val="Tahoma"/>
            <charset val="1"/>
          </rPr>
          <t xml:space="preserve">
Based on chemical references.</t>
        </r>
      </text>
    </comment>
    <comment ref="J848" authorId="0" shapeId="0">
      <text>
        <r>
          <rPr>
            <b/>
            <sz val="9"/>
            <color indexed="81"/>
            <rFont val="Tahoma"/>
            <charset val="1"/>
          </rPr>
          <t>Matthew Cegielski:</t>
        </r>
        <r>
          <rPr>
            <sz val="9"/>
            <color indexed="81"/>
            <rFont val="Tahoma"/>
            <charset val="1"/>
          </rPr>
          <t xml:space="preserve">
Too general a category to specify.</t>
        </r>
      </text>
    </comment>
    <comment ref="J849" authorId="0" shapeId="0">
      <text>
        <r>
          <rPr>
            <b/>
            <sz val="9"/>
            <color indexed="81"/>
            <rFont val="Tahoma"/>
            <charset val="1"/>
          </rPr>
          <t>Matthew Cegielski:</t>
        </r>
        <r>
          <rPr>
            <sz val="9"/>
            <color indexed="81"/>
            <rFont val="Tahoma"/>
            <charset val="1"/>
          </rPr>
          <t xml:space="preserve">
Too general a category to specify.</t>
        </r>
      </text>
    </comment>
    <comment ref="J850" authorId="0" shapeId="0">
      <text>
        <r>
          <rPr>
            <b/>
            <sz val="9"/>
            <color indexed="81"/>
            <rFont val="Tahoma"/>
            <charset val="1"/>
          </rPr>
          <t>Matthew Cegielski:</t>
        </r>
        <r>
          <rPr>
            <sz val="9"/>
            <color indexed="81"/>
            <rFont val="Tahoma"/>
            <charset val="1"/>
          </rPr>
          <t xml:space="preserve">
Too general a category to specify.</t>
        </r>
      </text>
    </comment>
    <comment ref="C851" authorId="0" shapeId="0">
      <text>
        <r>
          <rPr>
            <b/>
            <sz val="12"/>
            <color indexed="81"/>
            <rFont val="Tahoma"/>
            <family val="2"/>
          </rPr>
          <t>Matthew Cegielski:</t>
        </r>
        <r>
          <rPr>
            <sz val="12"/>
            <color indexed="81"/>
            <rFont val="Tahoma"/>
            <family val="2"/>
          </rPr>
          <t xml:space="preserve">
150828 SHARP Health Table Ref Cancer URF changed from 0.019 to 0.0011 ARB update 120223</t>
        </r>
      </text>
    </comment>
    <comment ref="E851" authorId="0" shapeId="0">
      <text>
        <r>
          <rPr>
            <b/>
            <sz val="12"/>
            <color indexed="81"/>
            <rFont val="Tahoma"/>
            <family val="2"/>
          </rPr>
          <t>Matthew Cegielski:</t>
        </r>
        <r>
          <rPr>
            <sz val="12"/>
            <color indexed="81"/>
            <rFont val="Tahoma"/>
            <family val="2"/>
          </rPr>
          <t xml:space="preserve">
150828 SHARP Health Table Ref Chronic REL changed from 0.08 to 1.3 ARB update 120223</t>
        </r>
      </text>
    </comment>
    <comment ref="J851"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C852" authorId="0" shapeId="0">
      <text>
        <r>
          <rPr>
            <b/>
            <sz val="12"/>
            <color indexed="81"/>
            <rFont val="Tahoma"/>
            <family val="2"/>
          </rPr>
          <t>Matthew Cegielski:</t>
        </r>
        <r>
          <rPr>
            <sz val="12"/>
            <color indexed="81"/>
            <rFont val="Tahoma"/>
            <family val="2"/>
          </rPr>
          <t xml:space="preserve">
150828 SHARP Health Table Ref Cancer URF changed from 0.0038 to 0.011 ARB update 120223</t>
        </r>
      </text>
    </comment>
    <comment ref="E852" authorId="0" shapeId="0">
      <text>
        <r>
          <rPr>
            <b/>
            <sz val="12"/>
            <color indexed="81"/>
            <rFont val="Tahoma"/>
            <family val="2"/>
          </rPr>
          <t>Matthew Cegielski:</t>
        </r>
        <r>
          <rPr>
            <sz val="12"/>
            <color indexed="81"/>
            <rFont val="Tahoma"/>
            <family val="2"/>
          </rPr>
          <t xml:space="preserve">
150828 SHARP Health Table Ref Chronic REL changed from 0.4 to 0.13 ARB update 120223</t>
        </r>
      </text>
    </comment>
    <comment ref="J852"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F853" authorId="0" shapeId="0">
      <text>
        <r>
          <rPr>
            <b/>
            <sz val="10"/>
            <color indexed="81"/>
            <rFont val="Tahoma"/>
            <family val="2"/>
          </rPr>
          <t>Matthew Cegielski:</t>
        </r>
        <r>
          <rPr>
            <sz val="10"/>
            <color indexed="81"/>
            <rFont val="Tahoma"/>
            <family val="2"/>
          </rPr>
          <t xml:space="preserve">
171010 POM PAH</t>
        </r>
      </text>
    </comment>
    <comment ref="J854" authorId="0" shapeId="0">
      <text>
        <r>
          <rPr>
            <b/>
            <sz val="9"/>
            <color indexed="81"/>
            <rFont val="Tahoma"/>
            <charset val="1"/>
          </rPr>
          <t>Matthew Cegielski:</t>
        </r>
        <r>
          <rPr>
            <sz val="9"/>
            <color indexed="81"/>
            <rFont val="Tahoma"/>
            <charset val="1"/>
          </rPr>
          <t xml:space="preserve">
Based on chemical references.</t>
        </r>
      </text>
    </comment>
    <comment ref="J855" authorId="0" shapeId="0">
      <text>
        <r>
          <rPr>
            <b/>
            <sz val="9"/>
            <color indexed="81"/>
            <rFont val="Tahoma"/>
            <charset val="1"/>
          </rPr>
          <t>Matthew Cegielski:</t>
        </r>
        <r>
          <rPr>
            <sz val="9"/>
            <color indexed="81"/>
            <rFont val="Tahoma"/>
            <charset val="1"/>
          </rPr>
          <t xml:space="preserve">
Based on chemical references.</t>
        </r>
      </text>
    </comment>
    <comment ref="C856" authorId="0" shapeId="0">
      <text>
        <r>
          <rPr>
            <b/>
            <sz val="12"/>
            <color indexed="81"/>
            <rFont val="Tahoma"/>
            <family val="2"/>
          </rPr>
          <t>Matthew Cegielski:</t>
        </r>
        <r>
          <rPr>
            <sz val="12"/>
            <color indexed="81"/>
            <rFont val="Tahoma"/>
            <family val="2"/>
          </rPr>
          <t xml:space="preserve">
150827 SHARP Health Table Ref Cancer URF changed from 0.019 to 0.0011 ARB update 120223</t>
        </r>
      </text>
    </comment>
    <comment ref="E856" authorId="0" shapeId="0">
      <text>
        <r>
          <rPr>
            <b/>
            <sz val="12"/>
            <color indexed="81"/>
            <rFont val="Tahoma"/>
            <family val="2"/>
          </rPr>
          <t>Matthew Cegielski:</t>
        </r>
        <r>
          <rPr>
            <sz val="12"/>
            <color indexed="81"/>
            <rFont val="Tahoma"/>
            <family val="2"/>
          </rPr>
          <t xml:space="preserve">
150828 SHARP Health Table Ref Chronic REL changed from 0.08 to 1.3 ARB update 120223</t>
        </r>
      </text>
    </comment>
    <comment ref="J856" authorId="0" shapeId="0">
      <text>
        <r>
          <rPr>
            <b/>
            <sz val="9"/>
            <color indexed="81"/>
            <rFont val="Tahoma"/>
            <charset val="1"/>
          </rPr>
          <t>Matthew Cegielski:</t>
        </r>
        <r>
          <rPr>
            <sz val="9"/>
            <color indexed="81"/>
            <rFont val="Tahoma"/>
            <charset val="1"/>
          </rPr>
          <t xml:space="preserve">
Based on chemical references. As a class PCBs are liquids but may be waxy solids</t>
        </r>
      </text>
    </comment>
    <comment ref="F858" authorId="0" shapeId="0">
      <text>
        <r>
          <rPr>
            <b/>
            <sz val="10"/>
            <color indexed="81"/>
            <rFont val="Tahoma"/>
            <family val="2"/>
          </rPr>
          <t>Matthew Cegielski:</t>
        </r>
        <r>
          <rPr>
            <sz val="10"/>
            <color indexed="81"/>
            <rFont val="Tahoma"/>
            <family val="2"/>
          </rPr>
          <t xml:space="preserve">
171011 POM</t>
        </r>
      </text>
    </comment>
    <comment ref="J859" authorId="0" shapeId="0">
      <text>
        <r>
          <rPr>
            <b/>
            <sz val="9"/>
            <color indexed="81"/>
            <rFont val="Tahoma"/>
            <charset val="1"/>
          </rPr>
          <t>Matthew Cegielski:</t>
        </r>
        <r>
          <rPr>
            <sz val="9"/>
            <color indexed="81"/>
            <rFont val="Tahoma"/>
            <charset val="1"/>
          </rPr>
          <t xml:space="preserve">
Types of Asbestos</t>
        </r>
      </text>
    </comment>
    <comment ref="J860" authorId="0" shapeId="0">
      <text>
        <r>
          <rPr>
            <b/>
            <sz val="9"/>
            <color indexed="81"/>
            <rFont val="Tahoma"/>
            <charset val="1"/>
          </rPr>
          <t>Matthew Cegielski:</t>
        </r>
        <r>
          <rPr>
            <sz val="9"/>
            <color indexed="81"/>
            <rFont val="Tahoma"/>
            <charset val="1"/>
          </rPr>
          <t xml:space="preserve">
Types of Asbestos</t>
        </r>
      </text>
    </comment>
    <comment ref="J861" authorId="0" shapeId="0">
      <text>
        <r>
          <rPr>
            <b/>
            <sz val="9"/>
            <color indexed="81"/>
            <rFont val="Tahoma"/>
            <charset val="1"/>
          </rPr>
          <t>Matthew Cegielski:</t>
        </r>
        <r>
          <rPr>
            <sz val="9"/>
            <color indexed="81"/>
            <rFont val="Tahoma"/>
            <charset val="1"/>
          </rPr>
          <t xml:space="preserve">
Types of Asbestos</t>
        </r>
      </text>
    </comment>
    <comment ref="F862" authorId="0" shapeId="0">
      <text>
        <r>
          <rPr>
            <b/>
            <sz val="10"/>
            <color indexed="81"/>
            <rFont val="Tahoma"/>
            <family val="2"/>
          </rPr>
          <t>Matthew Cegielski:</t>
        </r>
        <r>
          <rPr>
            <sz val="10"/>
            <color indexed="81"/>
            <rFont val="Tahoma"/>
            <family val="2"/>
          </rPr>
          <t xml:space="preserve">
171010 POM PAH</t>
        </r>
      </text>
    </comment>
    <comment ref="B866" authorId="0" shapeId="0">
      <text>
        <r>
          <rPr>
            <b/>
            <sz val="9"/>
            <color indexed="81"/>
            <rFont val="Tahoma"/>
            <family val="2"/>
          </rPr>
          <t>Matthew Cegielski:</t>
        </r>
        <r>
          <rPr>
            <sz val="9"/>
            <color indexed="81"/>
            <rFont val="Tahoma"/>
            <family val="2"/>
          </rPr>
          <t xml:space="preserve">
Hydrogen Cyanide</t>
        </r>
      </text>
    </comment>
    <comment ref="F866" authorId="0" shapeId="0">
      <text>
        <r>
          <rPr>
            <b/>
            <sz val="9"/>
            <color indexed="81"/>
            <rFont val="Tahoma"/>
            <family val="2"/>
          </rPr>
          <t>Matthew Cegielski:</t>
        </r>
        <r>
          <rPr>
            <sz val="9"/>
            <color indexed="81"/>
            <rFont val="Tahoma"/>
            <family val="2"/>
          </rPr>
          <t xml:space="preserve">
Cyanide functional group HAP</t>
        </r>
      </text>
    </comment>
  </commentList>
</comments>
</file>

<file path=xl/comments3.xml><?xml version="1.0" encoding="utf-8"?>
<comments xmlns="http://schemas.openxmlformats.org/spreadsheetml/2006/main">
  <authors>
    <author>Matthew Cegielski</author>
    <author>localadmin</author>
  </authors>
  <commentList>
    <comment ref="A2" authorId="0" shapeId="0">
      <text>
        <r>
          <rPr>
            <b/>
            <sz val="12"/>
            <color indexed="81"/>
            <rFont val="Tahoma"/>
            <family val="2"/>
          </rPr>
          <t>Matthew Cegielski:</t>
        </r>
        <r>
          <rPr>
            <sz val="12"/>
            <color indexed="81"/>
            <rFont val="Tahoma"/>
            <family val="2"/>
          </rPr>
          <t xml:space="preserve">
Removed O CAS# entry for Methyl CCNU</t>
        </r>
      </text>
    </comment>
    <comment ref="A167" authorId="0" shapeId="0">
      <text>
        <r>
          <rPr>
            <b/>
            <sz val="8"/>
            <color indexed="81"/>
            <rFont val="Tahoma"/>
            <family val="2"/>
          </rPr>
          <t>Matthew Cegielski:</t>
        </r>
        <r>
          <rPr>
            <sz val="8"/>
            <color indexed="81"/>
            <rFont val="Tahoma"/>
            <family val="2"/>
          </rPr>
          <t xml:space="preserve">
CAS# listed as 55511-45-0 not found in Chem Dict</t>
        </r>
      </text>
    </comment>
    <comment ref="A276" authorId="0" shapeId="0">
      <text>
        <r>
          <rPr>
            <b/>
            <sz val="9"/>
            <color indexed="81"/>
            <rFont val="Tahoma"/>
            <family val="2"/>
          </rPr>
          <t>Matthew Cegielski:</t>
        </r>
        <r>
          <rPr>
            <sz val="9"/>
            <color indexed="81"/>
            <rFont val="Tahoma"/>
            <family val="2"/>
          </rPr>
          <t xml:space="preserve">
1620-21-9 not in Dict, on Chem Exper</t>
        </r>
      </text>
    </comment>
    <comment ref="A281" authorId="0" shapeId="0">
      <text>
        <r>
          <rPr>
            <b/>
            <sz val="12"/>
            <color indexed="81"/>
            <rFont val="Tahoma"/>
            <family val="2"/>
          </rPr>
          <t>Matthew Cegielski:</t>
        </r>
        <r>
          <rPr>
            <sz val="12"/>
            <color indexed="81"/>
            <rFont val="Tahoma"/>
            <family val="2"/>
          </rPr>
          <t xml:space="preserve">
Trichlorotrifluormethane</t>
        </r>
      </text>
    </comment>
    <comment ref="A354" authorId="1" shapeId="0">
      <text>
        <r>
          <rPr>
            <b/>
            <sz val="9"/>
            <color indexed="81"/>
            <rFont val="Tahoma"/>
            <family val="2"/>
          </rPr>
          <t>localadmin:</t>
        </r>
        <r>
          <rPr>
            <sz val="9"/>
            <color indexed="81"/>
            <rFont val="Tahoma"/>
            <family val="2"/>
          </rPr>
          <t xml:space="preserve">
23541-50-6 not in Dict, on Chem Exper</t>
        </r>
      </text>
    </comment>
    <comment ref="A365" authorId="0" shapeId="0">
      <text>
        <r>
          <rPr>
            <b/>
            <sz val="8"/>
            <color indexed="81"/>
            <rFont val="Tahoma"/>
            <family val="2"/>
          </rPr>
          <t>Matthew Cegielski:</t>
        </r>
        <r>
          <rPr>
            <sz val="8"/>
            <color indexed="81"/>
            <rFont val="Tahoma"/>
            <family val="2"/>
          </rPr>
          <t xml:space="preserve">
CAS# Typo # is 192654</t>
        </r>
      </text>
    </comment>
    <comment ref="A401" authorId="0" shapeId="0">
      <text>
        <r>
          <rPr>
            <b/>
            <sz val="12"/>
            <color indexed="81"/>
            <rFont val="Tahoma"/>
            <family val="2"/>
          </rPr>
          <t>Matthew Cegielski:</t>
        </r>
        <r>
          <rPr>
            <sz val="12"/>
            <color indexed="81"/>
            <rFont val="Tahoma"/>
            <family val="2"/>
          </rPr>
          <t xml:space="preserve">
150826 SHARP Ref Table Not Present</t>
        </r>
      </text>
    </comment>
    <comment ref="A457" authorId="0" shapeId="0">
      <text>
        <r>
          <rPr>
            <b/>
            <sz val="9"/>
            <color indexed="81"/>
            <rFont val="Tahoma"/>
            <family val="2"/>
          </rPr>
          <t>Matthew Cegielski:</t>
        </r>
        <r>
          <rPr>
            <sz val="9"/>
            <color indexed="81"/>
            <rFont val="Tahoma"/>
            <family val="2"/>
          </rPr>
          <t xml:space="preserve">
13311-84-7 not in Dict, on Chem Exper</t>
        </r>
      </text>
    </comment>
    <comment ref="A483" authorId="0" shapeId="0">
      <text>
        <r>
          <rPr>
            <b/>
            <sz val="12"/>
            <color indexed="81"/>
            <rFont val="Tahoma"/>
            <family val="2"/>
          </rPr>
          <t>Matthew Cegielski:</t>
        </r>
        <r>
          <rPr>
            <sz val="12"/>
            <color indexed="81"/>
            <rFont val="Tahoma"/>
            <family val="2"/>
          </rPr>
          <t xml:space="preserve">
1120 Hexachlorocyclohexane not included in SHARP Health Table 150824 1120 has chronic value and 608731 does not</t>
        </r>
      </text>
    </comment>
    <comment ref="A529" authorId="0" shapeId="0">
      <text>
        <r>
          <rPr>
            <b/>
            <sz val="9"/>
            <color indexed="81"/>
            <rFont val="Tahoma"/>
            <family val="2"/>
          </rPr>
          <t>Matthew Cegielski:</t>
        </r>
        <r>
          <rPr>
            <sz val="9"/>
            <color indexed="81"/>
            <rFont val="Tahoma"/>
            <family val="2"/>
          </rPr>
          <t xml:space="preserve">
919-16-4 not in Dict, on Chem Exper</t>
        </r>
      </text>
    </comment>
    <comment ref="B720" authorId="0" shapeId="0">
      <text>
        <r>
          <rPr>
            <b/>
            <sz val="12"/>
            <color indexed="81"/>
            <rFont val="Tahoma"/>
            <family val="2"/>
          </rPr>
          <t>Matthew Cegielski:</t>
        </r>
        <r>
          <rPr>
            <sz val="12"/>
            <color indexed="81"/>
            <rFont val="Tahoma"/>
            <family val="2"/>
          </rPr>
          <t xml:space="preserve">
150824 added from SHARP health table</t>
        </r>
      </text>
    </comment>
    <comment ref="A759" authorId="0" shapeId="0">
      <text>
        <r>
          <rPr>
            <b/>
            <sz val="12"/>
            <color indexed="81"/>
            <rFont val="Tahoma"/>
            <family val="2"/>
          </rPr>
          <t>Matthew Cegielski:</t>
        </r>
        <r>
          <rPr>
            <sz val="12"/>
            <color indexed="81"/>
            <rFont val="Tahoma"/>
            <family val="2"/>
          </rPr>
          <t xml:space="preserve">
150827 SHARP table Ref only 1175 listed. Left in for SDS purposes</t>
        </r>
      </text>
    </comment>
    <comment ref="A808" authorId="0" shapeId="0">
      <text>
        <r>
          <rPr>
            <b/>
            <sz val="12"/>
            <color indexed="81"/>
            <rFont val="Tahoma"/>
            <family val="2"/>
          </rPr>
          <t>Matthew Cegielski:</t>
        </r>
        <r>
          <rPr>
            <sz val="12"/>
            <color indexed="81"/>
            <rFont val="Tahoma"/>
            <family val="2"/>
          </rPr>
          <t xml:space="preserve">
1204 not included in SHARP Health Table. Removed 150824</t>
        </r>
      </text>
    </comment>
    <comment ref="A860" authorId="0" shapeId="0">
      <text>
        <r>
          <rPr>
            <b/>
            <sz val="12"/>
            <color indexed="81"/>
            <rFont val="Tahoma"/>
            <family val="2"/>
          </rPr>
          <t>Matthew Cegielski:</t>
        </r>
        <r>
          <rPr>
            <sz val="12"/>
            <color indexed="81"/>
            <rFont val="Tahoma"/>
            <family val="2"/>
          </rPr>
          <t xml:space="preserve">
150825 SHARP health table ref. Removed 73354 Dichloroethylene. Appears to be the same profile as Vinylidene Chloride #75354</t>
        </r>
      </text>
    </comment>
  </commentList>
</comments>
</file>

<file path=xl/comments4.xml><?xml version="1.0" encoding="utf-8"?>
<comments xmlns="http://schemas.openxmlformats.org/spreadsheetml/2006/main">
  <authors>
    <author>Matthew Cegielski</author>
  </authors>
  <commentList>
    <comment ref="G9" authorId="0" shapeId="0">
      <text>
        <r>
          <rPr>
            <b/>
            <sz val="9"/>
            <color indexed="81"/>
            <rFont val="Tahoma"/>
            <family val="2"/>
          </rPr>
          <t>Matthew Cegielski:</t>
        </r>
        <r>
          <rPr>
            <sz val="9"/>
            <color indexed="81"/>
            <rFont val="Tahoma"/>
            <family val="2"/>
          </rPr>
          <t xml:space="preserve">
Toxic Air Pollutant not reportable under AB2588</t>
        </r>
      </text>
    </comment>
  </commentList>
</comments>
</file>

<file path=xl/sharedStrings.xml><?xml version="1.0" encoding="utf-8"?>
<sst xmlns="http://schemas.openxmlformats.org/spreadsheetml/2006/main" count="5139" uniqueCount="1036">
  <si>
    <t>CAS</t>
  </si>
  <si>
    <t>Substance</t>
  </si>
  <si>
    <t>1,1-Dichloroethane</t>
  </si>
  <si>
    <t>1,2,4-Trichlorobenze</t>
  </si>
  <si>
    <t>1,2-Dichlorobenzene</t>
  </si>
  <si>
    <t>1,2-Dichloroethylene</t>
  </si>
  <si>
    <t>1,2-Diethylhydrazine</t>
  </si>
  <si>
    <t>1,2-Epoxybutane</t>
  </si>
  <si>
    <t>1,3-Butadiene</t>
  </si>
  <si>
    <t>1,3-Dichlorobenzene</t>
  </si>
  <si>
    <t>1,3-Propane sultone</t>
  </si>
  <si>
    <t>1,4-Dioxane</t>
  </si>
  <si>
    <t>1,6-Dinitropyrene</t>
  </si>
  <si>
    <t>1,8-Dinitropyrene</t>
  </si>
  <si>
    <t>1-Naphthylamine</t>
  </si>
  <si>
    <t>1-Nitropyrene</t>
  </si>
  <si>
    <t>2,3-Dichloropropene</t>
  </si>
  <si>
    <t>2,4-Diaminoanisole</t>
  </si>
  <si>
    <t>2,4-Diaminotoluene</t>
  </si>
  <si>
    <t>2,4-Dichlorophenol</t>
  </si>
  <si>
    <t>2,4-Dinitrophenol</t>
  </si>
  <si>
    <t>2,4-Dinitrotoluene</t>
  </si>
  <si>
    <t>2,6-Dinitrotoluene</t>
  </si>
  <si>
    <t>2,6-Xylidene</t>
  </si>
  <si>
    <t>2-Aminoanthraquinone</t>
  </si>
  <si>
    <t>2-Chloroacetophenone</t>
  </si>
  <si>
    <t>2-CHLOROPHENOL</t>
  </si>
  <si>
    <t>2-Methyl naphthalene</t>
  </si>
  <si>
    <t>2-Methylaziridine</t>
  </si>
  <si>
    <t>2-Methyllactonitrile</t>
  </si>
  <si>
    <t>2-Methylpyridine</t>
  </si>
  <si>
    <t>2-Naphthylamine</t>
  </si>
  <si>
    <t>2-Nitrofluorene</t>
  </si>
  <si>
    <t>2-Nitrophenol</t>
  </si>
  <si>
    <t>2-Nitropropane</t>
  </si>
  <si>
    <t>2-Phenylphenol</t>
  </si>
  <si>
    <t>3-Methylcholanthrene</t>
  </si>
  <si>
    <t>4,4'-Thiodianiline</t>
  </si>
  <si>
    <t>4,6-Dinitro-o-cresol</t>
  </si>
  <si>
    <t>4-Nitrobiphenyl</t>
  </si>
  <si>
    <t>4-Nitrophenol</t>
  </si>
  <si>
    <t>4-Nitropyrene</t>
  </si>
  <si>
    <t>4-Vinylcyclohexene</t>
  </si>
  <si>
    <t>5-Methoxypsoralen</t>
  </si>
  <si>
    <t>5-Methylchrysene</t>
  </si>
  <si>
    <t>5-Nitroacenaphthene</t>
  </si>
  <si>
    <t>5-Nitro-o-anisidine</t>
  </si>
  <si>
    <t>6-Nitrochrysene</t>
  </si>
  <si>
    <t>Acenaphthene</t>
  </si>
  <si>
    <t>Acenaphthylene</t>
  </si>
  <si>
    <t>Acetaldehyde</t>
  </si>
  <si>
    <t>Acetamide</t>
  </si>
  <si>
    <t>Acetochlor</t>
  </si>
  <si>
    <t>Acetohydroxamic acid</t>
  </si>
  <si>
    <t>Acetonitrile</t>
  </si>
  <si>
    <t>Acetophenone</t>
  </si>
  <si>
    <t>Acifluorfen</t>
  </si>
  <si>
    <t>Acrolein</t>
  </si>
  <si>
    <t>Acrylamide</t>
  </si>
  <si>
    <t>Acrylic acid</t>
  </si>
  <si>
    <t>Acrylonitrile</t>
  </si>
  <si>
    <t>Actinomycin D</t>
  </si>
  <si>
    <t>Adriamycin</t>
  </si>
  <si>
    <t>AF-2</t>
  </si>
  <si>
    <t>Aflatoxins</t>
  </si>
  <si>
    <t>Alachlor</t>
  </si>
  <si>
    <t>Aldrin</t>
  </si>
  <si>
    <t>Allyl alcohol</t>
  </si>
  <si>
    <t>Allyl chloride</t>
  </si>
  <si>
    <t>Alprazolam</t>
  </si>
  <si>
    <t>Aluminum</t>
  </si>
  <si>
    <t>Amikacin sulfate</t>
  </si>
  <si>
    <t>Aminoglutethimide</t>
  </si>
  <si>
    <t>Aminopterin</t>
  </si>
  <si>
    <t>Ammonia</t>
  </si>
  <si>
    <t>Ammonium nitrate</t>
  </si>
  <si>
    <t>Ammonium sulfate</t>
  </si>
  <si>
    <t>Aniline</t>
  </si>
  <si>
    <t>Anthracene</t>
  </si>
  <si>
    <t>Antimony</t>
  </si>
  <si>
    <t>Antimony trioxide</t>
  </si>
  <si>
    <t>Aramite</t>
  </si>
  <si>
    <t>Arsenic</t>
  </si>
  <si>
    <t>Arsine</t>
  </si>
  <si>
    <t>Asbestos</t>
  </si>
  <si>
    <t>Aspirin</t>
  </si>
  <si>
    <t>Auramine</t>
  </si>
  <si>
    <t>Azaserine</t>
  </si>
  <si>
    <t>Azathioprine</t>
  </si>
  <si>
    <t>Azobenzene</t>
  </si>
  <si>
    <t>Barium</t>
  </si>
  <si>
    <t>Barium chromate</t>
  </si>
  <si>
    <t>Benz[a]anthracene</t>
  </si>
  <si>
    <t>Benzal chloride</t>
  </si>
  <si>
    <t>Benzamide</t>
  </si>
  <si>
    <t>Benzene</t>
  </si>
  <si>
    <t>Benzidine-based dyes</t>
  </si>
  <si>
    <t>Benzo[a]pyrene</t>
  </si>
  <si>
    <t>Benzo[b]fluoranthene</t>
  </si>
  <si>
    <t>Benzo[e]pyrene</t>
  </si>
  <si>
    <t>Benzo[g,h,i]perylene</t>
  </si>
  <si>
    <t>Benzo[j]fluoranthene</t>
  </si>
  <si>
    <t>Benzo[k]fluoranthene</t>
  </si>
  <si>
    <t>Benzofuran</t>
  </si>
  <si>
    <t>Benzoic trichloride</t>
  </si>
  <si>
    <t>Benzoyl chloride</t>
  </si>
  <si>
    <t>Benzoyl peroxide</t>
  </si>
  <si>
    <t>Benzyl chloride</t>
  </si>
  <si>
    <t>Benzyl violet 4B</t>
  </si>
  <si>
    <t>Beryllium</t>
  </si>
  <si>
    <t>beta-Butyrolactone</t>
  </si>
  <si>
    <t>Biphenyl</t>
  </si>
  <si>
    <t>Bleomycins</t>
  </si>
  <si>
    <t>Bromine</t>
  </si>
  <si>
    <t>Bromodichloromethane</t>
  </si>
  <si>
    <t>Bromoform</t>
  </si>
  <si>
    <t>Bromoxynil</t>
  </si>
  <si>
    <t>Butyl acrylate</t>
  </si>
  <si>
    <t>Butyraldehyde</t>
  </si>
  <si>
    <t>C. I. Acid Green 3</t>
  </si>
  <si>
    <t>C. I. Basic Green 4</t>
  </si>
  <si>
    <t>C. I. Basic Red 1</t>
  </si>
  <si>
    <t>Cadmium</t>
  </si>
  <si>
    <t>Calcium chromate</t>
  </si>
  <si>
    <t>Calcium cyanamide</t>
  </si>
  <si>
    <t>Caprolactam</t>
  </si>
  <si>
    <t>Carbaryl</t>
  </si>
  <si>
    <t>Carbon black extract</t>
  </si>
  <si>
    <t>Carbon disulfide</t>
  </si>
  <si>
    <t>Carbon monoxide</t>
  </si>
  <si>
    <t>Carbon tetrachloride</t>
  </si>
  <si>
    <t>Carbonyl sulfide</t>
  </si>
  <si>
    <t>Carboplatin</t>
  </si>
  <si>
    <t>Catechol</t>
  </si>
  <si>
    <t>Chenodiol</t>
  </si>
  <si>
    <t>Chloramben</t>
  </si>
  <si>
    <t>Chlorambucil</t>
  </si>
  <si>
    <t>Chloramphenicol</t>
  </si>
  <si>
    <t>Chlordecone {Kepone}</t>
  </si>
  <si>
    <t>Chlordimeform</t>
  </si>
  <si>
    <t>Chlorendic acid</t>
  </si>
  <si>
    <t>Chlorinated paraffin</t>
  </si>
  <si>
    <t>Chlorine</t>
  </si>
  <si>
    <t>Chlorine dioxide</t>
  </si>
  <si>
    <t>Chloroacetic acid</t>
  </si>
  <si>
    <t>Chlorobenzene</t>
  </si>
  <si>
    <t>Chlorobenzenes</t>
  </si>
  <si>
    <t>Chlorodibromomethane</t>
  </si>
  <si>
    <t>Chloroform</t>
  </si>
  <si>
    <t>Chlorophenols</t>
  </si>
  <si>
    <t>Chloropicrin</t>
  </si>
  <si>
    <t>Chloroprene</t>
  </si>
  <si>
    <t>Chlorothalonil</t>
  </si>
  <si>
    <t>Chromium</t>
  </si>
  <si>
    <t>Chromium trioxide</t>
  </si>
  <si>
    <t>Chromium, hexavalent</t>
  </si>
  <si>
    <t>Chrysene</t>
  </si>
  <si>
    <t>Cisplatin</t>
  </si>
  <si>
    <t>Citrus Red No. 2</t>
  </si>
  <si>
    <t>Clomiphene citrate</t>
  </si>
  <si>
    <t>Coal tars</t>
  </si>
  <si>
    <t>Cobalt</t>
  </si>
  <si>
    <t>Conjugated estrogens</t>
  </si>
  <si>
    <t>Copper</t>
  </si>
  <si>
    <t>Creosotes</t>
  </si>
  <si>
    <t>Crotonaldehyde</t>
  </si>
  <si>
    <t>Cumene</t>
  </si>
  <si>
    <t>Cumene hydroperoxide</t>
  </si>
  <si>
    <t>Cupferron</t>
  </si>
  <si>
    <t>Cyanazine</t>
  </si>
  <si>
    <t>Cyanide compounds</t>
  </si>
  <si>
    <t>Cycasin</t>
  </si>
  <si>
    <t>Cyclohexane</t>
  </si>
  <si>
    <t>Cyclohexanol</t>
  </si>
  <si>
    <t>Cycloheximide</t>
  </si>
  <si>
    <t>Cyclophosphamide</t>
  </si>
  <si>
    <t>Cyhexatin</t>
  </si>
  <si>
    <t>Cytarabine</t>
  </si>
  <si>
    <t>D and C Orange No. 1</t>
  </si>
  <si>
    <t>D and C Red No. 19</t>
  </si>
  <si>
    <t>D and C Red No. 8</t>
  </si>
  <si>
    <t>D and C Red No. 9</t>
  </si>
  <si>
    <t>Dacarbazine</t>
  </si>
  <si>
    <t>Daminozide</t>
  </si>
  <si>
    <t>Danazol</t>
  </si>
  <si>
    <t>Daunomycin</t>
  </si>
  <si>
    <t>Dialkylnitrosamines</t>
  </si>
  <si>
    <t>Diallate</t>
  </si>
  <si>
    <t>Diazomethane</t>
  </si>
  <si>
    <t>Dibenz[a,h]acridine</t>
  </si>
  <si>
    <t>Dibenz[a,j]acridine</t>
  </si>
  <si>
    <t>Dibenzo[a,e]pyrene</t>
  </si>
  <si>
    <t>Dibenzo[a,h]pyrene</t>
  </si>
  <si>
    <t>Dibenzo[a,i]pyrene</t>
  </si>
  <si>
    <t>Dibenzo[a,l]pyrene</t>
  </si>
  <si>
    <t>Dibenzofuran</t>
  </si>
  <si>
    <t>Dibutyl phthalate</t>
  </si>
  <si>
    <t>Dicofol</t>
  </si>
  <si>
    <t>Dieldrin</t>
  </si>
  <si>
    <t>Dienestrol</t>
  </si>
  <si>
    <t>Diepoxybutane</t>
  </si>
  <si>
    <t>Diethanolamine</t>
  </si>
  <si>
    <t>Diethyl phthalate</t>
  </si>
  <si>
    <t>Diethyl sulfate</t>
  </si>
  <si>
    <t>Diethylene glycol</t>
  </si>
  <si>
    <t>Diethylstilbestrol</t>
  </si>
  <si>
    <t>Dihydrosafrole</t>
  </si>
  <si>
    <t>Dimethyl formamide</t>
  </si>
  <si>
    <t>Dimethyl phthalate</t>
  </si>
  <si>
    <t>Dimethyl sulfate</t>
  </si>
  <si>
    <t>Dimethylamine</t>
  </si>
  <si>
    <t>Dinocap</t>
  </si>
  <si>
    <t>Dinoseb</t>
  </si>
  <si>
    <t>Diphenylhydantoin</t>
  </si>
  <si>
    <t>Dipropylene glycol</t>
  </si>
  <si>
    <t>Direct Black 38</t>
  </si>
  <si>
    <t>Direct Blue 6</t>
  </si>
  <si>
    <t>Disperse Blue 1</t>
  </si>
  <si>
    <t>Doxycycline</t>
  </si>
  <si>
    <t>Epichlorohydrin</t>
  </si>
  <si>
    <t>Epoxy resins</t>
  </si>
  <si>
    <t>Ergotamine tartrate</t>
  </si>
  <si>
    <t>Erionite</t>
  </si>
  <si>
    <t>Estradiol 17 beta</t>
  </si>
  <si>
    <t>Estrogens, steroidal</t>
  </si>
  <si>
    <t>Estrone</t>
  </si>
  <si>
    <t>Ethinyl estradiol</t>
  </si>
  <si>
    <t>Ethyl acrylate</t>
  </si>
  <si>
    <t>Ethyl benzene</t>
  </si>
  <si>
    <t>Ethyl chloroformate</t>
  </si>
  <si>
    <t>Ethylene</t>
  </si>
  <si>
    <t>Ethylene glycol</t>
  </si>
  <si>
    <t>Ethylene oxide</t>
  </si>
  <si>
    <t>Ethylene thiourea</t>
  </si>
  <si>
    <t>Etoposide</t>
  </si>
  <si>
    <t>Etretinate</t>
  </si>
  <si>
    <t>Fluometuron</t>
  </si>
  <si>
    <t>Fluoranthene</t>
  </si>
  <si>
    <t>Fluorene</t>
  </si>
  <si>
    <t>Fluorides</t>
  </si>
  <si>
    <t>Fluorouracil</t>
  </si>
  <si>
    <t>Fluoxymesterone</t>
  </si>
  <si>
    <t>Flutamide</t>
  </si>
  <si>
    <t>Folpet</t>
  </si>
  <si>
    <t>Formaldehyde</t>
  </si>
  <si>
    <t>Furan</t>
  </si>
  <si>
    <t>Furazolidone</t>
  </si>
  <si>
    <t>Furmecyclox</t>
  </si>
  <si>
    <t>Gasoline vapors</t>
  </si>
  <si>
    <t>Glutaraldehyde</t>
  </si>
  <si>
    <t>Glycidaldehyde</t>
  </si>
  <si>
    <t>Glycidol</t>
  </si>
  <si>
    <t>Griseofulvin</t>
  </si>
  <si>
    <t>Gyromitrin</t>
  </si>
  <si>
    <t>Halazepam</t>
  </si>
  <si>
    <t>HC Blue 1</t>
  </si>
  <si>
    <t>Heptachlor epoxide</t>
  </si>
  <si>
    <t>Hexachlorobenzene</t>
  </si>
  <si>
    <t>Hexachlorobutadiene</t>
  </si>
  <si>
    <t>Hexane</t>
  </si>
  <si>
    <t>Hydrazine</t>
  </si>
  <si>
    <t>Hydrazine sulfate</t>
  </si>
  <si>
    <t>Hydrochloric acid</t>
  </si>
  <si>
    <t>Hydrogen bromide</t>
  </si>
  <si>
    <t>Hydrogen fluoride</t>
  </si>
  <si>
    <t>Hydrogen Selenide</t>
  </si>
  <si>
    <t>Hydrogen sulfide</t>
  </si>
  <si>
    <t>Hydroquinone</t>
  </si>
  <si>
    <t>Ifosfamide</t>
  </si>
  <si>
    <t>Iodine-131</t>
  </si>
  <si>
    <t>Iron dextran complex</t>
  </si>
  <si>
    <t>Iron pentacarbonyl</t>
  </si>
  <si>
    <t>Isobutyraldehyde</t>
  </si>
  <si>
    <t>Isocyanates</t>
  </si>
  <si>
    <t>Isophorone</t>
  </si>
  <si>
    <t>Isopropyl alcohol</t>
  </si>
  <si>
    <t>Isosafrole</t>
  </si>
  <si>
    <t>Isotretinoin</t>
  </si>
  <si>
    <t>Lactofen</t>
  </si>
  <si>
    <t>Lasiocarpine</t>
  </si>
  <si>
    <t>Lead</t>
  </si>
  <si>
    <t>Lead acetate</t>
  </si>
  <si>
    <t>Lead chromate</t>
  </si>
  <si>
    <t>Lead phosphate</t>
  </si>
  <si>
    <t>Lead subacetate</t>
  </si>
  <si>
    <t>Lithium carbonate</t>
  </si>
  <si>
    <t>Lithium citrate</t>
  </si>
  <si>
    <t>Lorazepam</t>
  </si>
  <si>
    <t>Lubricant base oils</t>
  </si>
  <si>
    <t>Maleic anhydride</t>
  </si>
  <si>
    <t>Mancozeb</t>
  </si>
  <si>
    <t>Maneb</t>
  </si>
  <si>
    <t>Manganese</t>
  </si>
  <si>
    <t>m-Cresol</t>
  </si>
  <si>
    <t>m-Dinitrobenzene</t>
  </si>
  <si>
    <t>Medroxyprogesterone</t>
  </si>
  <si>
    <t>Megestrol acetate</t>
  </si>
  <si>
    <t>Melphalan</t>
  </si>
  <si>
    <t>Menotropins</t>
  </si>
  <si>
    <t>Mercaptopurine</t>
  </si>
  <si>
    <t>Mercuric chloride</t>
  </si>
  <si>
    <t>Mercury</t>
  </si>
  <si>
    <t>Merphalan</t>
  </si>
  <si>
    <t>Mestranol</t>
  </si>
  <si>
    <t>Methanol</t>
  </si>
  <si>
    <t>Methimazole</t>
  </si>
  <si>
    <t>Methotrexate</t>
  </si>
  <si>
    <t>Methotrexate sodium</t>
  </si>
  <si>
    <t>Methoxychlor</t>
  </si>
  <si>
    <t>Methyl acrylate</t>
  </si>
  <si>
    <t>Methyl ethyl ketone</t>
  </si>
  <si>
    <t>Methyl hydrazine</t>
  </si>
  <si>
    <t>Methyl isocyanate</t>
  </si>
  <si>
    <t>Methyl mercury</t>
  </si>
  <si>
    <t>Methyl methacrylate</t>
  </si>
  <si>
    <t>Methyl methanesulfon</t>
  </si>
  <si>
    <t>Methylazoxymethanol</t>
  </si>
  <si>
    <t>Methylene bromide</t>
  </si>
  <si>
    <t>Methyltestosterone</t>
  </si>
  <si>
    <t>Methylthiouracil</t>
  </si>
  <si>
    <t>Metiram</t>
  </si>
  <si>
    <t>Metronidazole</t>
  </si>
  <si>
    <t>Michler's ketone</t>
  </si>
  <si>
    <t>Mirex</t>
  </si>
  <si>
    <t>Misoprostol</t>
  </si>
  <si>
    <t>Mitomycin C</t>
  </si>
  <si>
    <t>Molybdenum trioxide</t>
  </si>
  <si>
    <t>Monocrotaline</t>
  </si>
  <si>
    <t>Mustard gas</t>
  </si>
  <si>
    <t>m-Xylene</t>
  </si>
  <si>
    <t>N,N-Dimethylaniline</t>
  </si>
  <si>
    <t>Nafarelin acetate</t>
  </si>
  <si>
    <t>Nafenopin</t>
  </si>
  <si>
    <t>Naphthalene</t>
  </si>
  <si>
    <t>n-Butyl alcohol</t>
  </si>
  <si>
    <t>n-Dioctyl phthalate</t>
  </si>
  <si>
    <t>Neomycin sulfate</t>
  </si>
  <si>
    <t>Netilmicin sulfate</t>
  </si>
  <si>
    <t>Nickel</t>
  </si>
  <si>
    <t>Nickel acetate</t>
  </si>
  <si>
    <t>Nickel carbonate</t>
  </si>
  <si>
    <t>Nickel carbonyl</t>
  </si>
  <si>
    <t>Nickel hydroxide</t>
  </si>
  <si>
    <t>Nickel oxide</t>
  </si>
  <si>
    <t>Nickel refinery dust</t>
  </si>
  <si>
    <t>Nickel subsulfide</t>
  </si>
  <si>
    <t>Nickelocene</t>
  </si>
  <si>
    <t>Nicotine</t>
  </si>
  <si>
    <t>Niridazole</t>
  </si>
  <si>
    <t>Nitric acid</t>
  </si>
  <si>
    <t>Nitrobenzene</t>
  </si>
  <si>
    <t>Nitrofurantoin</t>
  </si>
  <si>
    <t>Nitrofurazone</t>
  </si>
  <si>
    <t>Nitrogen mustard</t>
  </si>
  <si>
    <t>Nitroglycerin</t>
  </si>
  <si>
    <t>N-Methyloacrylamide</t>
  </si>
  <si>
    <t>N-Nitrosomorpholine</t>
  </si>
  <si>
    <t>N-Nitrosonornicotine</t>
  </si>
  <si>
    <t>N-Nitrosopiperidine</t>
  </si>
  <si>
    <t>N-Nitrosopyrrolidine</t>
  </si>
  <si>
    <t>N-Nitrososarcosine</t>
  </si>
  <si>
    <t>Norethisterone</t>
  </si>
  <si>
    <t>Norgestrel</t>
  </si>
  <si>
    <t>o-Aminoazotoluene</t>
  </si>
  <si>
    <t>Ochratoxin A</t>
  </si>
  <si>
    <t>o-Cresol</t>
  </si>
  <si>
    <t>o-Dinitrobenzene</t>
  </si>
  <si>
    <t>Oil Orange SS</t>
  </si>
  <si>
    <t>OLEUM</t>
  </si>
  <si>
    <t>Osmium tetroxide</t>
  </si>
  <si>
    <t>Oxides of Nitrogen</t>
  </si>
  <si>
    <t>Oxides of sulfur</t>
  </si>
  <si>
    <t>o-Xylene</t>
  </si>
  <si>
    <t>Oxymetholone</t>
  </si>
  <si>
    <t>Oxytetracycline</t>
  </si>
  <si>
    <t>p-Aminoazobenzene</t>
  </si>
  <si>
    <t>Panfuran S</t>
  </si>
  <si>
    <t>p-Anisidine</t>
  </si>
  <si>
    <t>Paramethadione</t>
  </si>
  <si>
    <t>Parathion</t>
  </si>
  <si>
    <t>Particulate Matter</t>
  </si>
  <si>
    <t>Particulate Matter 1</t>
  </si>
  <si>
    <t>p-Chloroaniline</t>
  </si>
  <si>
    <t>p-Chloro-o-toluidine</t>
  </si>
  <si>
    <t>p-Cresidine</t>
  </si>
  <si>
    <t>p-Cresol</t>
  </si>
  <si>
    <t>p-Dichlorobenzene</t>
  </si>
  <si>
    <t>p-Dinitrobenzene</t>
  </si>
  <si>
    <t>Penicillamine</t>
  </si>
  <si>
    <t>Pentachlorophenol</t>
  </si>
  <si>
    <t>Pentobarbital sodium</t>
  </si>
  <si>
    <t>Peracetic acid</t>
  </si>
  <si>
    <t>Perylene</t>
  </si>
  <si>
    <t>Phenacemide</t>
  </si>
  <si>
    <t>Phenacetin</t>
  </si>
  <si>
    <t>Phenanthrene</t>
  </si>
  <si>
    <t>Phenesterin</t>
  </si>
  <si>
    <t>Phenobarbital</t>
  </si>
  <si>
    <t>Phenol</t>
  </si>
  <si>
    <t>Phenoxybenzamine</t>
  </si>
  <si>
    <t>Phenytoin</t>
  </si>
  <si>
    <t>Phosgene</t>
  </si>
  <si>
    <t>Phosphine</t>
  </si>
  <si>
    <t>Phosphoric acid</t>
  </si>
  <si>
    <t>Phosphorus</t>
  </si>
  <si>
    <t>Phosphorus pentoxide</t>
  </si>
  <si>
    <t>Phthalic anhydride</t>
  </si>
  <si>
    <t>Picric acid</t>
  </si>
  <si>
    <t>Pipobroman</t>
  </si>
  <si>
    <t>Plicamycin</t>
  </si>
  <si>
    <t>Polygeenan</t>
  </si>
  <si>
    <t>Ponceau 3R</t>
  </si>
  <si>
    <t>Ponceau MX</t>
  </si>
  <si>
    <t>Potassium bromate</t>
  </si>
  <si>
    <t>p-Phenylenediamine</t>
  </si>
  <si>
    <t>Progesterone</t>
  </si>
  <si>
    <t>Progestins</t>
  </si>
  <si>
    <t>Propionaldehyde</t>
  </si>
  <si>
    <t>Propoxur</t>
  </si>
  <si>
    <t>Propylene</t>
  </si>
  <si>
    <t>Propylene oxide</t>
  </si>
  <si>
    <t>Propylthiouracil</t>
  </si>
  <si>
    <t>p-Toluidine</t>
  </si>
  <si>
    <t>p-Xylene</t>
  </si>
  <si>
    <t>Pyrene</t>
  </si>
  <si>
    <t>Pyridine</t>
  </si>
  <si>
    <t>Quinoline</t>
  </si>
  <si>
    <t>Quinone</t>
  </si>
  <si>
    <t>Radionuclides</t>
  </si>
  <si>
    <t>Radon and its decay</t>
  </si>
  <si>
    <t>Reactive Organic Gas</t>
  </si>
  <si>
    <t>Retinol/retinyl este</t>
  </si>
  <si>
    <t>Ribavirin</t>
  </si>
  <si>
    <t>Saccharin</t>
  </si>
  <si>
    <t>Safrole</t>
  </si>
  <si>
    <t>sec-Butyl alcohol</t>
  </si>
  <si>
    <t>Selenium</t>
  </si>
  <si>
    <t>Selenium sulfide</t>
  </si>
  <si>
    <t>Shale oils</t>
  </si>
  <si>
    <t>Silica, crystalline</t>
  </si>
  <si>
    <t>Silver</t>
  </si>
  <si>
    <t>Sodium dichromate</t>
  </si>
  <si>
    <t>Sodium hydroxide</t>
  </si>
  <si>
    <t>Sodium saccharin</t>
  </si>
  <si>
    <t>Soots</t>
  </si>
  <si>
    <t>Sterigmatocystin</t>
  </si>
  <si>
    <t>Streptomycin sulfate</t>
  </si>
  <si>
    <t>Streptozotocin</t>
  </si>
  <si>
    <t>Strontium chromate</t>
  </si>
  <si>
    <t>Styrene</t>
  </si>
  <si>
    <t>Styrene oxide</t>
  </si>
  <si>
    <t>Sulfallate</t>
  </si>
  <si>
    <t>Sulfates</t>
  </si>
  <si>
    <t>Sulfur Dioxide</t>
  </si>
  <si>
    <t>Sulfur Trioxide</t>
  </si>
  <si>
    <t>Sulfuric acid</t>
  </si>
  <si>
    <t>Tamoxifen citrate</t>
  </si>
  <si>
    <t>Temazepam</t>
  </si>
  <si>
    <t>Terephthalic acid</t>
  </si>
  <si>
    <t>tert-Butyl alcohol</t>
  </si>
  <si>
    <t>Tetrachlorvinphos</t>
  </si>
  <si>
    <t>Tetranitromethane</t>
  </si>
  <si>
    <t>Thalidomide</t>
  </si>
  <si>
    <t>Thallium</t>
  </si>
  <si>
    <t>Thioacetamide</t>
  </si>
  <si>
    <t>Thioguanine</t>
  </si>
  <si>
    <t>Thorium dioxide</t>
  </si>
  <si>
    <t>Tobramycin sulfate</t>
  </si>
  <si>
    <t>Toluene</t>
  </si>
  <si>
    <t>Total Organic Gases</t>
  </si>
  <si>
    <t>Treosulfan</t>
  </si>
  <si>
    <t>Triazolam</t>
  </si>
  <si>
    <t>Tributyl phosphate</t>
  </si>
  <si>
    <t>Trichlorfon</t>
  </si>
  <si>
    <t>Trichloroethylene</t>
  </si>
  <si>
    <t>Triethyl phosphine</t>
  </si>
  <si>
    <t>Triethylamine</t>
  </si>
  <si>
    <t>Trifluralin</t>
  </si>
  <si>
    <t>Trilostane</t>
  </si>
  <si>
    <t>Trimethadione</t>
  </si>
  <si>
    <t>Trimethyl phosphate</t>
  </si>
  <si>
    <t>Triphenyl phosphate</t>
  </si>
  <si>
    <t>Triphenyl phosphite</t>
  </si>
  <si>
    <t>Trypan blue</t>
  </si>
  <si>
    <t>Uracil mustard</t>
  </si>
  <si>
    <t>Urethane</t>
  </si>
  <si>
    <t>Urofollitropin</t>
  </si>
  <si>
    <t>Valproate</t>
  </si>
  <si>
    <t>Vinblastine sulfate</t>
  </si>
  <si>
    <t>Vincristine sulfate</t>
  </si>
  <si>
    <t>Vinyl acetate</t>
  </si>
  <si>
    <t>Vinyl bromide</t>
  </si>
  <si>
    <t>Vinyl chloride</t>
  </si>
  <si>
    <t>Vinyl fluoride</t>
  </si>
  <si>
    <t>Vinylidene chloride</t>
  </si>
  <si>
    <t>Warfarin</t>
  </si>
  <si>
    <t>Zinc</t>
  </si>
  <si>
    <t>Zinc oxide</t>
  </si>
  <si>
    <t>Zineb</t>
  </si>
  <si>
    <t>1,1,2,2-Tetrachloroethane</t>
  </si>
  <si>
    <t>1,1,2-Trichloroethane</t>
  </si>
  <si>
    <t>1,2,3,4,6,7,8,9-Octachlorodibenzo-P-dioxin</t>
  </si>
  <si>
    <t>1,2,3,4,6,7,8,9-Octachlorodibenzofuran</t>
  </si>
  <si>
    <t>1,2,3,4,6,7,8-Heptachlorodibenzo-P-dioxin</t>
  </si>
  <si>
    <t>1,2,3,4,6,7,8-Heptachlorodibenzofuran</t>
  </si>
  <si>
    <t>1,2,3,4,7,8,9-Heptachlorodibenzofuran</t>
  </si>
  <si>
    <t>1,2,3,4,7,8-Hexachlorodibenzofuran</t>
  </si>
  <si>
    <t>1,2,3,4,7,8-Hexachlorodibenzo-P-dioxin</t>
  </si>
  <si>
    <t>1,2,3,6,7,8-Hexachlorodibenzofuran</t>
  </si>
  <si>
    <t>1,2,3,6,7,8-Hexachlorodibenzo-P-dioxin</t>
  </si>
  <si>
    <t>1,2,3,7,8,9-Hexachlorodibenzofuran</t>
  </si>
  <si>
    <t>1,2,3,7,8,9-Hexachlorodibenzo-P-dioxin</t>
  </si>
  <si>
    <t>1,2,3,7,8-Pentachlorodibenzofuran</t>
  </si>
  <si>
    <t>1,2,3,7,8-Pentachlorodibenzo-P-dioxin</t>
  </si>
  <si>
    <t>1,2-Dibromo-3-chloropropane</t>
  </si>
  <si>
    <t>1,2-Dimethylhydrazine</t>
  </si>
  <si>
    <t>2,3,3',4,4',5,5'-HEPTACHLORBIPHENYL (PCB 189)</t>
  </si>
  <si>
    <t>2,3,3',4,4',5'-HEXACHLOROBIPHENYL (PCB 157)</t>
  </si>
  <si>
    <t>2,3,3',4,4',5-HEXACHLOROBIPHENYL (PCB 156)</t>
  </si>
  <si>
    <t>2,3',4,4',5,5'-HEXACHLOROBIPHENYL (PCB 167)</t>
  </si>
  <si>
    <t>2,3',4,4',5'-PENTACHOROBIPHENYL (PCB 123)</t>
  </si>
  <si>
    <t>2,3',4,4',5-PENTACHLOROBIPHENYL (PCB 118)</t>
  </si>
  <si>
    <t>2,3,4,4',5-PENTACHLOBIPHENYL (PCB114)</t>
  </si>
  <si>
    <t>2,3,4,6,7,8-Hexachlorodibenzofuran</t>
  </si>
  <si>
    <t>2,3,4,7,8-Pentachlorodibenzofuran</t>
  </si>
  <si>
    <t>2,3,7,8-Tetrachlorodibenzofuran</t>
  </si>
  <si>
    <t>2,3,7,8-Tetrachlorodibenzo-P-Dioxin</t>
  </si>
  <si>
    <t>2,4,6-Trichlorophenol</t>
  </si>
  <si>
    <t>3,3',4,4',5,5'-HEXACHLOROBIPHENYL (PCB 169)</t>
  </si>
  <si>
    <t>3,3',4,4',5-PENTACHLOROBIPHENYL (PCB 126)</t>
  </si>
  <si>
    <t>3,3',4,4'-TETRACHLORBIPHENYL (PCB77)</t>
  </si>
  <si>
    <t>3,3'-Dichlorobenzidine</t>
  </si>
  <si>
    <t>3,4,4',5-TETRACHLOROBIPHENYL (PCB 81)</t>
  </si>
  <si>
    <t>4,4'-Methylene bis(2 Chloroaniline) (MOCA)</t>
  </si>
  <si>
    <t>4,4'-Methylenedianiline</t>
  </si>
  <si>
    <t>4-Chloro-o-phenylenediamine</t>
  </si>
  <si>
    <t>4-Dimethylaminoazobenzene</t>
  </si>
  <si>
    <t>1-(2-Chloroethyl)-3-cyclohexyl-1-nitrosourea {CCNU}</t>
  </si>
  <si>
    <t>1-(2-Chloroethyl)-3-(4-methylcyclohexyl)-1-nitrosourea {Methyl CCNU}</t>
  </si>
  <si>
    <t>1,1-Dimethylhydrazine</t>
  </si>
  <si>
    <t>1,2,3-Trichloropropane</t>
  </si>
  <si>
    <t>1,4-Butanediol dimethanesulfonate</t>
  </si>
  <si>
    <t>1,4-Dichloro-2-butene</t>
  </si>
  <si>
    <t>1-[(5-Nitrofurfurylidene)amino]-2-imidazolidinone</t>
  </si>
  <si>
    <t>1-Amino-2-methylanthraquinone</t>
  </si>
  <si>
    <t>2-(2-Formylhydrazino)-4-(5-nitro-2-furyl)thiazole</t>
  </si>
  <si>
    <t>2,2,4-Trimethylpentane</t>
  </si>
  <si>
    <t>2,3,3',4,4'-Pentachlorobiphenyl {PCB 105}</t>
  </si>
  <si>
    <t>2,3,4,6-Tetrachlorophenol</t>
  </si>
  <si>
    <t>2,3-Dibromo-1-propanol</t>
  </si>
  <si>
    <t>2,4,5-Trichlorophenol</t>
  </si>
  <si>
    <t>2,4-Diaminoanisole sulfate</t>
  </si>
  <si>
    <t>2,4-Dimethylphenol {2,4-Xylenol}</t>
  </si>
  <si>
    <t>2-Amino-3-methyl-9H-pyrido(2,3-b) indole {MeA-alpha-C}</t>
  </si>
  <si>
    <t>2-Amino-5-(5-nitro-2-furyl)-1,3,4-thiadiazole</t>
  </si>
  <si>
    <t>2-Methyl-1-nitroanthraquinone (uncertain purity)</t>
  </si>
  <si>
    <t>3-(N-Nitrosomethylamino)propionitrile</t>
  </si>
  <si>
    <t>3,3'-Dichloro-4,4'-diaminodiphenyl ether</t>
  </si>
  <si>
    <t>3,3'-Dimethoxybenzidine</t>
  </si>
  <si>
    <t>3,3'-Dimethoxybenzidine dihydrochloride</t>
  </si>
  <si>
    <t>3,3'-Dimethylbenzidine {o-Tolidine}</t>
  </si>
  <si>
    <t>3-Amino-9-ethylcarbazole hydrochloride</t>
  </si>
  <si>
    <t>3-Chloro-2-methylpropene</t>
  </si>
  <si>
    <t>4-(N-Nitrosomethylamino)-1-(3-pyridyl)-1-butanone {NNK}</t>
  </si>
  <si>
    <t>4,4'-Diaminodiphenyl ether</t>
  </si>
  <si>
    <t>4,4'-Isopropylidenediphenol</t>
  </si>
  <si>
    <t>4,4'-Methylene bis (N,N-dimethyl) benzenamine</t>
  </si>
  <si>
    <t>4,4'-Methylene bis(2-methylaniline)</t>
  </si>
  <si>
    <t>4-Vinyl-1-cyclohexene diepoxide</t>
  </si>
  <si>
    <t>5-(Morpholinomethyl)-3-[(5-nitrofurfurylidene)amino]-2-oxazolidinone</t>
  </si>
  <si>
    <t>7,12-Dimethylbenz[a]anthracene</t>
  </si>
  <si>
    <t>7H-Dibenzo[c,g]carbazole</t>
  </si>
  <si>
    <t>A-alpha-C {2-Amino-9H-pyrido[2,3-b]indole}</t>
  </si>
  <si>
    <t>all-trans-Retinoic acid</t>
  </si>
  <si>
    <t>alpha-chlorinated Toluenes</t>
  </si>
  <si>
    <t>alpha-Hexachlorocyclohexane</t>
  </si>
  <si>
    <t>Aluminum oxide (fibrous)</t>
  </si>
  <si>
    <t>Analgesic mixtures containing phenacetin</t>
  </si>
  <si>
    <t>Androgenic (anabolic) steroids</t>
  </si>
  <si>
    <t>Arsenic compounds (inorganic)</t>
  </si>
  <si>
    <t>Arsenic compounds (other than inorganic)</t>
  </si>
  <si>
    <t>Benzidine (and its salts)</t>
  </si>
  <si>
    <t>Benzphetamine hydrochloride</t>
  </si>
  <si>
    <t>beta-Hexachlorocyclohexane</t>
  </si>
  <si>
    <t>Betel quid with tobacco</t>
  </si>
  <si>
    <t>Bis(2-chloro-1-methylethyl) ether</t>
  </si>
  <si>
    <t>Bis(2-chloroethyl) ether {DCEE}</t>
  </si>
  <si>
    <t>Bis(2-ethylhexyl) adipate</t>
  </si>
  <si>
    <t>Bis(chloromethyl) ether</t>
  </si>
  <si>
    <t>Bischloroethyl nitrosourea</t>
  </si>
  <si>
    <t>Bitumens, extracts of steam-refined and air-refined bitumens</t>
  </si>
  <si>
    <t>Butyl benzyl phthalate</t>
  </si>
  <si>
    <t>Butylated hydroxyanisole {BHA}</t>
  </si>
  <si>
    <t>C. I. Basic Red 9 monohydrochloride</t>
  </si>
  <si>
    <t>C. I. Disperse Yellow 3</t>
  </si>
  <si>
    <t>Carbon Monoxide [Criteria Pollutant]</t>
  </si>
  <si>
    <t>Carrageenan (degraded)</t>
  </si>
  <si>
    <t>Ceramic fibers (man-made)</t>
  </si>
  <si>
    <t>Chlorcyclizine hydrochloride</t>
  </si>
  <si>
    <t>Chlorinated Fluorocarbon {CFC-113} {1,1,2-Trichloro-1,2,2-trifluoroethane}</t>
  </si>
  <si>
    <t>Chlorodifluoromethane {Freon 22}</t>
  </si>
  <si>
    <t>Chlorophenoxy herbicides</t>
  </si>
  <si>
    <t>Cinnamyl anthranilate</t>
  </si>
  <si>
    <t>Cresols (mixtures of) {Cresylic acid}</t>
  </si>
  <si>
    <t>CYANIDE COMPOUNDS [Inorganic)</t>
  </si>
  <si>
    <t>Daunorubicin hydrochloride</t>
  </si>
  <si>
    <t>DDT {1,1,1-Trichloro-2,2-bis(p-chlorophenyl)ethane}</t>
  </si>
  <si>
    <t>Decabromodiphenyl oxide</t>
  </si>
  <si>
    <t>Di(2-ethylhexyl) phthalate</t>
  </si>
  <si>
    <t>Diaminotoluenes (mixed isomers)</t>
  </si>
  <si>
    <t>Dibenz[a,h]anthracene</t>
  </si>
  <si>
    <t>Dibenzofurans (chlorinated) {PCDFs} [Treated as 2378TCDD for HRA]</t>
  </si>
  <si>
    <t>Dichlorobenzenes (mixed isomers)</t>
  </si>
  <si>
    <t>Dichlorodiphenyldichloroethane {DDD}</t>
  </si>
  <si>
    <t>Dichlorofluoromethane {Freon 21}</t>
  </si>
  <si>
    <t>Dichlorophenoxyacetic acid, salts and esters {2,4-D}</t>
  </si>
  <si>
    <t>Diesel engine exhaust, particulate matter (Diesel PM)</t>
  </si>
  <si>
    <t>Diesel engine exhaust, total organic gas</t>
  </si>
  <si>
    <t>Diethylene glycol dimethyl ether</t>
  </si>
  <si>
    <t>Diethylene glycol monomethyl ether</t>
  </si>
  <si>
    <t>Diethylene glycol monoethyl ether</t>
  </si>
  <si>
    <t>Diethylene glycol monobutyl ether</t>
  </si>
  <si>
    <t>Diglycidyl resorcinol ether {DGRE}</t>
  </si>
  <si>
    <t>Dimethylvinylchloride {DMVC}</t>
  </si>
  <si>
    <t>Dinitrobenzenes (mixitures of)</t>
  </si>
  <si>
    <t>Dinitrotoluenes (mixed isomers)</t>
  </si>
  <si>
    <t>Dioxins, total, w/o individ. isomers reported {PCDDs} [Treat as 2378TCDD for HRA</t>
  </si>
  <si>
    <t>Dioxins, total, with individ. isomers also reported {PCDDs}</t>
  </si>
  <si>
    <t>Dipropylene glycol monomethyl ether</t>
  </si>
  <si>
    <t>Direct Brown 95 (technical grade)</t>
  </si>
  <si>
    <t>Environmental Tobacco Smoke</t>
  </si>
  <si>
    <t>Estrogens, non-steroidal</t>
  </si>
  <si>
    <t>Ethyl chloride {Chlorethane)</t>
  </si>
  <si>
    <t>Ethyl methanesulfonate</t>
  </si>
  <si>
    <t>Ethylene dibromide {EDB}</t>
  </si>
  <si>
    <t>Ethylene dichloride {EDC}</t>
  </si>
  <si>
    <t>Ethylene glycol diethyl ether</t>
  </si>
  <si>
    <t>Ethylene glycol dimethyl ether</t>
  </si>
  <si>
    <t>Ethylene glycol monomethyl ether</t>
  </si>
  <si>
    <t>Ethylene glycol monomethyl ether acetate</t>
  </si>
  <si>
    <t>Ethylene glycol monoethyl ether</t>
  </si>
  <si>
    <t>Ethylene glycol monoethyl ether acetate</t>
  </si>
  <si>
    <t>Ethylene glycol monobutyl ether</t>
  </si>
  <si>
    <t>Ethylene glycol monopropyl ether</t>
  </si>
  <si>
    <t>Fluorocarbons (brominated)</t>
  </si>
  <si>
    <t>Fluorocarbons (chlorinated)</t>
  </si>
  <si>
    <t>Gasoline engine exhaust, particulate matter</t>
  </si>
  <si>
    <t>Gasoline engine exhaust, total organic gas</t>
  </si>
  <si>
    <t>Glasswool (man-made fibers)</t>
  </si>
  <si>
    <t>Glu-P-1 {2-Amino-6-methyldipyrido[1,2-a:3',2'-d]imidazole}</t>
  </si>
  <si>
    <t>Glu-P-2 {2-Aminodipyrido[1,2-a:3',2'-d]imidazole}</t>
  </si>
  <si>
    <t>Glycol ethers (and their acetates)</t>
  </si>
  <si>
    <t>Hexachlorocyclohexanes (mixed or technical grade)</t>
  </si>
  <si>
    <t>Hexachlorocyclopentadiene</t>
  </si>
  <si>
    <t>Hexachloronaphthalene</t>
  </si>
  <si>
    <t>Hexamethylene-1,6-diisocyanate</t>
  </si>
  <si>
    <t>Hexamethylphosphoramide</t>
  </si>
  <si>
    <t>Indeno[1,2,3-cd]pyrene</t>
  </si>
  <si>
    <t>IQ {2-Amino-3-methylimidazo[4,5-f]quinoline}</t>
  </si>
  <si>
    <t>Isoprene, except from vegetative emission sources</t>
  </si>
  <si>
    <t>Lead compounds (inorganic)</t>
  </si>
  <si>
    <t>Lead compounds (other than inorganic)</t>
  </si>
  <si>
    <t>Lindane {gamma-Hexachlorocyclohexane}</t>
  </si>
  <si>
    <t>Methacycline hydrochloride</t>
  </si>
  <si>
    <t>Methyl bromide {Bromomethane}</t>
  </si>
  <si>
    <t>Methyl chloride  {Chloromethane}</t>
  </si>
  <si>
    <t>Methyl chloroform {1,1,1-Trichloroethane}</t>
  </si>
  <si>
    <t>Methyl iodide {Iodomethane}</t>
  </si>
  <si>
    <t>Methyl isobutyl ketone {Hexone}</t>
  </si>
  <si>
    <t>Methyl tert-butyl ether</t>
  </si>
  <si>
    <t>Methylene chloride {Dichloromethane}</t>
  </si>
  <si>
    <t>Methylene diphenyl diisocyanate {MDI}</t>
  </si>
  <si>
    <t>Midazolam hydrochloride</t>
  </si>
  <si>
    <t>Mineral fibers (fine: man-made)</t>
  </si>
  <si>
    <t>Mineral fibers (other than man-made)</t>
  </si>
  <si>
    <t>Mineral oils (untreated and mildly treated oils)</t>
  </si>
  <si>
    <t>Mitoxantrone hydrochloride</t>
  </si>
  <si>
    <t>N,N'-Diacetylbenzidine</t>
  </si>
  <si>
    <t>N-[4-(5-Nitro-2-furyl)-2-thiazolyl]acetamide</t>
  </si>
  <si>
    <t>Nitrilotriacetic acid (salts)</t>
  </si>
  <si>
    <t>Nitrilotriacetic acid, trisodium salt monohydrate</t>
  </si>
  <si>
    <t>Nitrofen (technical grade)</t>
  </si>
  <si>
    <t>Nitrogen mustard hydrochloride</t>
  </si>
  <si>
    <t>Nitrogen mustard N-oxide</t>
  </si>
  <si>
    <t>N-Methyl-N'-nitro-N-nitrosoguanidine</t>
  </si>
  <si>
    <t>N-N-Bis(2-chloroethyl)-2-naphthylamine {Chlornaphazine}</t>
  </si>
  <si>
    <t>N-Nitrosodiethylamine</t>
  </si>
  <si>
    <t>N-Nitrosodimethylamine</t>
  </si>
  <si>
    <t>N-Nitrosodi-n-butylamine</t>
  </si>
  <si>
    <t>N-Nitrosodi-n-propylamine</t>
  </si>
  <si>
    <t>N-Nitrosodiphenylamine</t>
  </si>
  <si>
    <t>N-Nitrosomethylethylamine</t>
  </si>
  <si>
    <t>N-Nitrosomethylvinylamine</t>
  </si>
  <si>
    <t>N-Nitroso-N-methylurethane</t>
  </si>
  <si>
    <t>o-Anisidine hydrochloride</t>
  </si>
  <si>
    <t>Octachloronaphthalene</t>
  </si>
  <si>
    <t>o-Toluidine hydrochloride</t>
  </si>
  <si>
    <t>PAHs, total, w/o individ. components reported [Treated as B(a)P for HRA]</t>
  </si>
  <si>
    <t>PAHs, total, with individ. components also reported</t>
  </si>
  <si>
    <t>p-alpha,alpha,alpha-Tetrachlorotoluene</t>
  </si>
  <si>
    <t>Pentachloronitrobenzene {Quintobenzene}</t>
  </si>
  <si>
    <t>Perchloroethylene {Tetrachloroethene}</t>
  </si>
  <si>
    <t>Phenazopyridine hydrochloride</t>
  </si>
  <si>
    <t>Phenoxybenzimide hydrochloride</t>
  </si>
  <si>
    <t>Phenyl glycidyl ether</t>
  </si>
  <si>
    <t>Phosphorus oxychloride</t>
  </si>
  <si>
    <t>Phosphorus pentachloride</t>
  </si>
  <si>
    <t>Phosphorus trichloride</t>
  </si>
  <si>
    <t>p-Nitrosodiphenylamine</t>
  </si>
  <si>
    <t>Polybrominated biphenyls</t>
  </si>
  <si>
    <t>PCBs {Polychlorinated biphenyls}</t>
  </si>
  <si>
    <t>Procarbazine hydrochloride</t>
  </si>
  <si>
    <t>Propylene glycol monomethyl ether</t>
  </si>
  <si>
    <t>Propylene glycol monomethyl ether acetate</t>
  </si>
  <si>
    <t>Rockwool (man-made fibers)</t>
  </si>
  <si>
    <t>Slagwool (man-made fibers)</t>
  </si>
  <si>
    <t>Sodium o-phenylphenate</t>
  </si>
  <si>
    <t>Talc containing asbestiform fibers</t>
  </si>
  <si>
    <t>Testosterone and its esters</t>
  </si>
  <si>
    <t>Testosterone enanthate</t>
  </si>
  <si>
    <t>Tetracycline hydrochoride</t>
  </si>
  <si>
    <t>Titanium tetrachloride</t>
  </si>
  <si>
    <t>Tobacco products, smokeless</t>
  </si>
  <si>
    <t>Toluene-2,4-diisocyanate</t>
  </si>
  <si>
    <t>Toluene-2,6-diisocyanate</t>
  </si>
  <si>
    <t>Total Heptachlorodibenzo-p-dioxin</t>
  </si>
  <si>
    <t>Total Heptachlorodibenzofuran</t>
  </si>
  <si>
    <t>Total Hexachlorodibenzo-p-dioxin</t>
  </si>
  <si>
    <t>Total Hexachlorodibenzofuran</t>
  </si>
  <si>
    <t>Total Pentachlorodibenzofuran</t>
  </si>
  <si>
    <t>Total Pentachlorodibenzo-p-dioxin</t>
  </si>
  <si>
    <t>Total Tetrachlorodibenzo-p-dioxin</t>
  </si>
  <si>
    <t>Total Tetrachlorodibenzofuran</t>
  </si>
  <si>
    <t>trans-2-[(Dimethylamino)methylimino]-5-[2-(5-nitro-2-furyl)vinyl-1,3,4-oxadiazol</t>
  </si>
  <si>
    <t>Trichlorofluoromethane {Freon 11}</t>
  </si>
  <si>
    <t>Triethylene glycol dimethyl ether</t>
  </si>
  <si>
    <t>Triorthocresyl phosphate</t>
  </si>
  <si>
    <t>Tris(1-aziridinyl) phosphine sulfide</t>
  </si>
  <si>
    <t>Tris(2,3-dibromopropyl)phosphate</t>
  </si>
  <si>
    <t>Tris(aziridinyl)-p-benzoquinone</t>
  </si>
  <si>
    <t>Trp-P-1 {3-Amino-1,4-dimethyl-5H-pyrido[4,3-b]indole}</t>
  </si>
  <si>
    <t>Trp-P-2 {3-Amino-1-methyl-5H-pyrido[4,3-b]indole}</t>
  </si>
  <si>
    <t>Vanadium (fume or dust)</t>
  </si>
  <si>
    <t>Volatile Organic Compounds (VOC)</t>
  </si>
  <si>
    <t>Wood preservatives (containing arsenic and chromate)</t>
  </si>
  <si>
    <t xml:space="preserve">CAS# </t>
  </si>
  <si>
    <t>Enter CAS#</t>
  </si>
  <si>
    <t xml:space="preserve"> Chemical Name</t>
  </si>
  <si>
    <t>Xylene</t>
  </si>
  <si>
    <t>Acute</t>
  </si>
  <si>
    <t>Chronic</t>
  </si>
  <si>
    <t>MW</t>
  </si>
  <si>
    <t>Unknown</t>
  </si>
  <si>
    <t>Dichlorodifluoromethene (Freon 12)</t>
  </si>
  <si>
    <t>CAS #</t>
  </si>
  <si>
    <t>Clarification</t>
  </si>
  <si>
    <t>Carbon Black</t>
  </si>
  <si>
    <t>Type</t>
  </si>
  <si>
    <t>No-HR Non Toxic</t>
  </si>
  <si>
    <t>Metals</t>
  </si>
  <si>
    <t>7440***</t>
  </si>
  <si>
    <t>Epoxy Resin</t>
  </si>
  <si>
    <t>Use highest % of Epoxy Resins listed</t>
  </si>
  <si>
    <t>PAHs</t>
  </si>
  <si>
    <t>Crystalline Silica, Amorphous Silica</t>
  </si>
  <si>
    <t>Vanadium Pentoxide</t>
  </si>
  <si>
    <t>Polybrominated diphenyl ethers {PBDEs}</t>
  </si>
  <si>
    <t>Methane</t>
  </si>
  <si>
    <t>Trifluoromethane {Freon 23}</t>
  </si>
  <si>
    <t>Carbon tetrafluoride</t>
  </si>
  <si>
    <t>Particulate Matter 2.5 Microns or less</t>
  </si>
  <si>
    <t>Methylazoxymethanol acetate</t>
  </si>
  <si>
    <t>N-Nitroso-N-ethylurea</t>
  </si>
  <si>
    <t>1,1,1,2-Tetrafluoroethane {HFC-134a}</t>
  </si>
  <si>
    <t>Sulfur Hexafluoride</t>
  </si>
  <si>
    <t>Perfluorooctanoic acid {PFOA} (and its salts, esters, and sulfonates)</t>
  </si>
  <si>
    <t>Bromine Pentafluoride</t>
  </si>
  <si>
    <t>Ozone</t>
  </si>
  <si>
    <t>Nitrogen Dioxide</t>
  </si>
  <si>
    <t>Sodium Hydroxide</t>
  </si>
  <si>
    <t>TAC, if in a dry powder form or pure concentrated aerosol. Non-TAC when in dilute solution of 10% or less. Non-TAC when listed as a component on an SDS of a mixture. Acute Risk.</t>
  </si>
  <si>
    <t>Wood Dust</t>
  </si>
  <si>
    <t>1,1-Difluoroethane {Freon 152a}</t>
  </si>
  <si>
    <t>t-Butyl acetate</t>
  </si>
  <si>
    <t>Nitrous oxide</t>
  </si>
  <si>
    <t>Trace</t>
  </si>
  <si>
    <t>Various</t>
  </si>
  <si>
    <t>If a substance is listed as trace on the SDS, assign a weight percentage of 0.01.</t>
  </si>
  <si>
    <t>Ammonium Bifluoride</t>
  </si>
  <si>
    <t>1,3 Dichloropropene</t>
  </si>
  <si>
    <t>On HAP list but not listed as a TAC by OEHHA. Water contaminant</t>
  </si>
  <si>
    <t>Update</t>
  </si>
  <si>
    <t>Reserpine</t>
  </si>
  <si>
    <t>2-Acetylaminofluorene</t>
  </si>
  <si>
    <t>beta-Propiolactone</t>
  </si>
  <si>
    <t>Chlordane</t>
  </si>
  <si>
    <t>Coke Oven Emissions</t>
  </si>
  <si>
    <t>AB2588</t>
  </si>
  <si>
    <t>Category</t>
  </si>
  <si>
    <t>Criteria</t>
  </si>
  <si>
    <t>Hexachloroethane</t>
  </si>
  <si>
    <t>O-Anisidine</t>
  </si>
  <si>
    <t>1,3-Dichloropropene</t>
  </si>
  <si>
    <t>1,2-Dichloropropane</t>
  </si>
  <si>
    <t>1,2,4-Trichlorobenzene</t>
  </si>
  <si>
    <t>Thiourea</t>
  </si>
  <si>
    <t>4-Aminobiphenyl</t>
  </si>
  <si>
    <t>Chloromethyl methyl ether (technical grade)</t>
  </si>
  <si>
    <t>Dichlorodiphenyldichloroethylene {DDE}</t>
  </si>
  <si>
    <t>Dimethyl carbamoyl chloride</t>
  </si>
  <si>
    <t>1,2-Diphenylhydrazine {Hydrazobenzene}</t>
  </si>
  <si>
    <t>Ethyleneimine {Aziridine}</t>
  </si>
  <si>
    <t>Heptachlor</t>
  </si>
  <si>
    <t>N-Nitroso-N-methylurea</t>
  </si>
  <si>
    <t>o-Toluidine</t>
  </si>
  <si>
    <t>Toxaphene</t>
  </si>
  <si>
    <t>Captan</t>
  </si>
  <si>
    <t>Dichlorovos {DDVP}</t>
  </si>
  <si>
    <t>Use 108907 TAC</t>
  </si>
  <si>
    <t>Chlorobenzilate</t>
  </si>
  <si>
    <t>Methyl methanesulfonate</t>
  </si>
  <si>
    <t>GHG</t>
  </si>
  <si>
    <t>Amitrole</t>
  </si>
  <si>
    <t>Nitrilotriacetic acid</t>
  </si>
  <si>
    <t>N-Nitrosodiethanolamine</t>
  </si>
  <si>
    <t>Captafol</t>
  </si>
  <si>
    <t>Fluorides and compounds</t>
  </si>
  <si>
    <t>CARB TAC Program</t>
  </si>
  <si>
    <t>CARB TAC Categories</t>
  </si>
  <si>
    <t xml:space="preserve">CARB TAC List </t>
  </si>
  <si>
    <t>Includes Ammonium bisulfate, ammonium hydrogen sulfate, ammonium sulfate, ferric sulfate, and sodium sulfate (Salts of Sulfuric Acid). For insoluble Sulfates like barium sulfate, calcium sulfate, lead sulfate, mercury sulfate, radium sulfate, silver sulfate, and strontium sulfate, calculate the metal content only. Apply particulate control</t>
  </si>
  <si>
    <t>PM/VOC</t>
  </si>
  <si>
    <t>PM</t>
  </si>
  <si>
    <t>VOC</t>
  </si>
  <si>
    <t>Exempt VOC</t>
  </si>
  <si>
    <t>Liquid</t>
  </si>
  <si>
    <t>EPA VOC</t>
  </si>
  <si>
    <t>SVOC</t>
  </si>
  <si>
    <t>VVOC</t>
  </si>
  <si>
    <t>BP deg C</t>
  </si>
  <si>
    <t>NON</t>
  </si>
  <si>
    <t>Phase</t>
  </si>
  <si>
    <t>Solid</t>
  </si>
  <si>
    <t xml:space="preserve">Volatile organic compounds (VOC) means any compound of carbon, excluding carbon monoxide, carbon dioxide, carbonic acid, metallic carbides or carbonates and ammonium carbonate, which participates in atmospheric photochemical reactions, except those designated by EPA as having negligible photochemical reactivity (Rule 1020 exempt list).                                                                                       
Volatile organic compounds, or VOCs are organic chemical compounds whose composition makes it possible for them to evaporate under normal indoor atmospheric conditions of temperature and pressure.                                                                                                             In general dioxins and furans are solid at room temperature and considered SVOCs
</t>
  </si>
  <si>
    <t>Gas</t>
  </si>
  <si>
    <t>Vapor Pressure greater than water</t>
  </si>
  <si>
    <t>Vapor Pressure less than water</t>
  </si>
  <si>
    <t>MP deg C</t>
  </si>
  <si>
    <t>Varied</t>
  </si>
  <si>
    <t>CAPS</t>
  </si>
  <si>
    <t>On list names in CAPS are totals of a chemical type</t>
  </si>
  <si>
    <t>Ethyl chloride {Chloroethane)</t>
  </si>
  <si>
    <t>Polyphosphoric Acid</t>
  </si>
  <si>
    <t>Checked with OEHHA do not consider as phosphoric acid, not reportable under AB2588</t>
  </si>
  <si>
    <t>Toxic means reportable under AB2588</t>
  </si>
  <si>
    <t>HAP List</t>
  </si>
  <si>
    <t>HAP</t>
  </si>
  <si>
    <t>Molybdenum Trioxide</t>
  </si>
  <si>
    <t>Molybdenum metal contains some Molybdenum Trioxide but the toxicity is assessed to the pure form obtained by chemical/physical processes.</t>
  </si>
  <si>
    <t>Depends</t>
  </si>
  <si>
    <t>Roundup</t>
  </si>
  <si>
    <t>OEHHA added glyphosate to the Prop 65 listing in 2017. Roundup is Isopropylamine salt of glyphosate 38641940. No REL at this time.</t>
  </si>
  <si>
    <t>Acute REL</t>
  </si>
  <si>
    <t>Chronic REL</t>
  </si>
  <si>
    <t>Cancer URF</t>
  </si>
  <si>
    <t>AB2588 use 95692 RMR</t>
  </si>
  <si>
    <t>Cyanide</t>
  </si>
  <si>
    <t>Med</t>
  </si>
  <si>
    <t>Pesticide</t>
  </si>
  <si>
    <t>Dye</t>
  </si>
  <si>
    <t>Modified Hydrogen fluoride {MHF}</t>
  </si>
  <si>
    <t>Cobalt compounds, insoluble</t>
  </si>
  <si>
    <t>Cobalt sulfate and other soluble cobalt compounds</t>
  </si>
  <si>
    <t>Polymeric (Oligo) HDI</t>
  </si>
  <si>
    <t>Diisocyanurate</t>
  </si>
  <si>
    <t>HDI Prepolymer</t>
  </si>
  <si>
    <t>Isocyanurate</t>
  </si>
  <si>
    <t>Molecular Weight Correction</t>
  </si>
  <si>
    <t>Cobalt acetate (tetrahydrate)*</t>
  </si>
  <si>
    <t>1-Chloro-4-(trifluoromethyl)benzene [PCBTF]</t>
  </si>
  <si>
    <t>Biuret</t>
  </si>
  <si>
    <t>Cobalt octoate</t>
  </si>
  <si>
    <t>Cadmium succinate</t>
  </si>
  <si>
    <t>Aniline hydrochloride</t>
  </si>
  <si>
    <t>Sodium cyanide</t>
  </si>
  <si>
    <t>Potassium cyanide</t>
  </si>
  <si>
    <t>Cobalt carbonate</t>
  </si>
  <si>
    <t>Calcium cyanide</t>
  </si>
  <si>
    <t>3,3'-Dimethylbenzidine dihydrochloride</t>
  </si>
  <si>
    <t>Cobalt oxalate</t>
  </si>
  <si>
    <t>tert-Butyl chromate(VI)</t>
  </si>
  <si>
    <t>Gallium arsenide</t>
  </si>
  <si>
    <t>Arsenic pentoxide</t>
  </si>
  <si>
    <t>Beryllium oxide</t>
  </si>
  <si>
    <t>Cobalt [II] oxide</t>
  </si>
  <si>
    <t>Cobalt [III] oxide</t>
  </si>
  <si>
    <t>Cobalt sulfide</t>
  </si>
  <si>
    <t>2,4-Dinitrotoluene, sulfurized</t>
  </si>
  <si>
    <t>Arsenic trioxide</t>
  </si>
  <si>
    <t>Cobalt chloride (hexahydrate)</t>
  </si>
  <si>
    <t>NO RF HAPTAC</t>
  </si>
  <si>
    <t>NO RF TAC</t>
  </si>
  <si>
    <t>Phase WIP</t>
  </si>
  <si>
    <t>PM or VOC WIP</t>
  </si>
  <si>
    <t>PAH POM Class WIP</t>
  </si>
  <si>
    <t>Molecular Weight WIP</t>
  </si>
  <si>
    <t>Pollutant Category</t>
  </si>
  <si>
    <t>CAP List</t>
  </si>
  <si>
    <t>CAP</t>
  </si>
  <si>
    <t>Sodium Fluoride</t>
  </si>
  <si>
    <t>Nickel Chloride</t>
  </si>
  <si>
    <t>Arsenic acid</t>
  </si>
  <si>
    <t>Calcium arsenate</t>
  </si>
  <si>
    <t>Selenium hexafluoride</t>
  </si>
  <si>
    <t>Nickel sulfate</t>
  </si>
  <si>
    <t>Beryllium sulfate (tetrahydrate)</t>
  </si>
  <si>
    <t>Oleum</t>
  </si>
  <si>
    <t>Cobalt sulfate (heptahydrate)</t>
  </si>
  <si>
    <t>Cadmium chloride</t>
  </si>
  <si>
    <t>Cobalt sulfate</t>
  </si>
  <si>
    <t>Cobalt nitrate (hexahydrate)</t>
  </si>
  <si>
    <t>Cobalt carbonyl</t>
  </si>
  <si>
    <t>Crocidolite</t>
  </si>
  <si>
    <t>Chrysotile</t>
  </si>
  <si>
    <t>ICURF</t>
  </si>
  <si>
    <t>Manganese cyclopentadienyl tricarbonyl</t>
  </si>
  <si>
    <t>2-Methylcyclopentadienyl manganese tricarbonyl</t>
  </si>
  <si>
    <t>Amosite</t>
  </si>
  <si>
    <t>Nickel nitrate {Nickel (II) nitrate}</t>
  </si>
  <si>
    <t>Beryllium sulfate</t>
  </si>
  <si>
    <t>Silica, crystalline (respirable), in the form of cristobalite</t>
  </si>
  <si>
    <t>Silica, crystalline (respirable), in the form of quartz</t>
  </si>
  <si>
    <t>Sodium aluminum fluoride</t>
  </si>
  <si>
    <t>Bromate</t>
  </si>
  <si>
    <t>Chromium (III)</t>
  </si>
  <si>
    <t>Cobalt hydrocarbonyl</t>
  </si>
  <si>
    <t>Cobalt hydroxide</t>
  </si>
  <si>
    <t>Uretdione (HDI) {Uretidone}</t>
  </si>
  <si>
    <t>C.I. Direct Blue 218 [PAH-Derivative/Related, POM]</t>
  </si>
  <si>
    <t>Actinolite</t>
  </si>
  <si>
    <t>Anthophyllite</t>
  </si>
  <si>
    <t>Tremolite</t>
  </si>
  <si>
    <t>HAPTAC RF</t>
  </si>
  <si>
    <t>TAC RF</t>
  </si>
  <si>
    <t>TAP Non Reportable</t>
  </si>
  <si>
    <t>A POM (polycyclic organic matter) therefore a HAP</t>
  </si>
  <si>
    <t>This substance is corrosive and a respiratory irritant. It breaks down into 29.9% ammonia (7664417, CAP) and 70.1% Hydrogen Fluoride (7664393, HAPTAC RF).</t>
  </si>
  <si>
    <t>Varies</t>
  </si>
  <si>
    <t>If Naphthalene is stated as being included in PAHs total, subtract and adjust the value. PAHs are a subgroup of POMs.</t>
  </si>
  <si>
    <t>Waste Wood and Resawing refer to timber operations, (CARB profile 362). Which due to the entrainment of dirt will have metal emissions. Untreated lumber, (CARB profile 361) have no associated CAP emissions. For Composite products and treated lumber, calculate the CAP emissions from the SDSs.</t>
  </si>
  <si>
    <t>Chromium Trivalent</t>
  </si>
  <si>
    <t>OEHHA added this to address the risk from chrome platers switching from Hexavalent to Trivalent. This is not applicable to Chrome alloys, water insoluble compounds, or elemental chromium. Only to water soluble Trivalent compounds. Refer to Tab TriCr Table.</t>
  </si>
  <si>
    <t xml:space="preserve">For coatings the worst case is to count the full percent of the compound as the element. Otherwise compute the % of metal based on molecular weight. Hexavalent chromium (refer to tab HexCr Table) and Cadmium are prohibited by the ATCM. However, Chromium is allowed and the 5% Hex Chrome District policy is applied. Calculate Chromium in Chromates  Lead and nickel may be used if the RMR passes. Limits usually apply. Apply particulate control. For volatile liquids like petroleum products it is generally assumed that the metals in solution will not become airborne during evaporation. </t>
  </si>
  <si>
    <t>From OEHHA's August 2022 Technical Support Document for Chromium, Trivalent (Inorganic Water-Soluble Compounds)</t>
  </si>
  <si>
    <t>PCB</t>
  </si>
  <si>
    <t>HDI</t>
  </si>
  <si>
    <t>Dioxin</t>
  </si>
  <si>
    <t>ChloroPh</t>
  </si>
  <si>
    <t>Mang</t>
  </si>
  <si>
    <t>Benz Dye</t>
  </si>
  <si>
    <t>HCCH</t>
  </si>
  <si>
    <t>Chrome</t>
  </si>
  <si>
    <t>Beryl</t>
  </si>
  <si>
    <t>Brom</t>
  </si>
  <si>
    <t>Cad</t>
  </si>
  <si>
    <t>Cresol</t>
  </si>
  <si>
    <t>Glycol Eth</t>
  </si>
  <si>
    <t>Fluoride</t>
  </si>
  <si>
    <t>Silica</t>
  </si>
  <si>
    <t>Merc</t>
  </si>
  <si>
    <t>MDI</t>
  </si>
  <si>
    <t>TDI</t>
  </si>
  <si>
    <t>Xy</t>
  </si>
  <si>
    <r>
      <t xml:space="preserve">                                                                                                                                                                                                                                                                                                                                                                                                                                                                                                                                                                                                                                                   </t>
    </r>
    <r>
      <rPr>
        <b/>
        <sz val="10"/>
        <rFont val="Times New Roman"/>
        <family val="1"/>
      </rPr>
      <t xml:space="preserve">HAPTAC RF: </t>
    </r>
    <r>
      <rPr>
        <sz val="10"/>
        <rFont val="Times New Roman"/>
        <family val="1"/>
      </rPr>
      <t xml:space="preserve">HAP that was included as a TAC with risk Factors.
</t>
    </r>
    <r>
      <rPr>
        <b/>
        <sz val="10"/>
        <rFont val="Times New Roman"/>
        <family val="1"/>
      </rPr>
      <t>TAC RF:</t>
    </r>
    <r>
      <rPr>
        <sz val="10"/>
        <rFont val="Times New Roman"/>
        <family val="1"/>
      </rPr>
      <t xml:space="preserve"> Toxic Air Contaminants with risk factors. Includes HAPTAC RF but for purposes of this table it will show when it is an </t>
    </r>
    <r>
      <rPr>
        <b/>
        <sz val="10"/>
        <rFont val="Times New Roman"/>
        <family val="1"/>
      </rPr>
      <t>addition</t>
    </r>
    <r>
      <rPr>
        <sz val="10"/>
        <rFont val="Times New Roman"/>
        <family val="1"/>
      </rPr>
      <t xml:space="preserve"> besides HAPTAC RFs.
</t>
    </r>
    <r>
      <rPr>
        <b/>
        <sz val="10"/>
        <rFont val="Times New Roman"/>
        <family val="1"/>
      </rPr>
      <t>NO RF HAPTAC</t>
    </r>
    <r>
      <rPr>
        <sz val="10"/>
        <rFont val="Times New Roman"/>
        <family val="1"/>
      </rPr>
      <t xml:space="preserve">: HAPs that are automatically TACs that do not have Risk Factors. Prevalent in general categories like Polycyclic Organic Matter (POM).
</t>
    </r>
    <r>
      <rPr>
        <b/>
        <sz val="10"/>
        <rFont val="Times New Roman"/>
        <family val="1"/>
      </rPr>
      <t>NO RF TAC</t>
    </r>
    <r>
      <rPr>
        <sz val="10"/>
        <rFont val="Times New Roman"/>
        <family val="1"/>
      </rPr>
      <t xml:space="preserve">: TACs that do not have Risk Factors includes NO RF HAPTAC but for purposes of this table it will show when it is an </t>
    </r>
    <r>
      <rPr>
        <b/>
        <sz val="10"/>
        <rFont val="Times New Roman"/>
        <family val="1"/>
      </rPr>
      <t>addition</t>
    </r>
    <r>
      <rPr>
        <sz val="10"/>
        <rFont val="Times New Roman"/>
        <family val="1"/>
      </rPr>
      <t xml:space="preserve"> besides NO HAPTAC RFs.
</t>
    </r>
    <r>
      <rPr>
        <b/>
        <sz val="10"/>
        <rFont val="Times New Roman"/>
        <family val="1"/>
      </rPr>
      <t xml:space="preserve">CAPs: </t>
    </r>
    <r>
      <rPr>
        <sz val="10"/>
        <rFont val="Times New Roman"/>
        <family val="1"/>
      </rPr>
      <t xml:space="preserve">Consolidated Air Pollutants, air pollutants listed on the Consolidated table of OEHHA/CARB approved risk assessment health values. Includes all TACs with risk factors. For purposes of this table it will show when a substance is </t>
    </r>
    <r>
      <rPr>
        <b/>
        <sz val="10"/>
        <rFont val="Times New Roman"/>
        <family val="1"/>
      </rPr>
      <t>not a TAC</t>
    </r>
    <r>
      <rPr>
        <sz val="10"/>
        <rFont val="Times New Roman"/>
        <family val="1"/>
      </rPr>
      <t xml:space="preserve"> but is an Air Toxic with a risk factor.
</t>
    </r>
    <r>
      <rPr>
        <b/>
        <sz val="10"/>
        <rFont val="Times New Roman"/>
        <family val="1"/>
      </rPr>
      <t>AB2588 Only</t>
    </r>
    <r>
      <rPr>
        <sz val="10"/>
        <rFont val="Times New Roman"/>
        <family val="1"/>
      </rPr>
      <t xml:space="preserve">: Substances that do not fit other categories but are in AB2588 appendixes for monitoring or quantification.
 </t>
    </r>
    <r>
      <rPr>
        <b/>
        <sz val="10"/>
        <rFont val="Times New Roman"/>
        <family val="1"/>
      </rPr>
      <t/>
    </r>
  </si>
  <si>
    <t>Al</t>
  </si>
  <si>
    <t xml:space="preserve">Tetrachlorophenols </t>
  </si>
  <si>
    <t>Toluene Diisocyanate</t>
  </si>
  <si>
    <t>Freon</t>
  </si>
  <si>
    <t>POM</t>
  </si>
  <si>
    <t>PAH/POM</t>
  </si>
  <si>
    <t>PAH/POM/POM Class</t>
  </si>
  <si>
    <t>MTBE</t>
  </si>
  <si>
    <t>Rad</t>
  </si>
  <si>
    <t>Sulfuric Acid + Oleum</t>
  </si>
  <si>
    <t>Cyanide Compounds (Inorganic)</t>
  </si>
  <si>
    <t>2-Chlorophenol</t>
  </si>
  <si>
    <t>DGRE</t>
  </si>
  <si>
    <t>EDB</t>
  </si>
  <si>
    <t>EDC</t>
  </si>
  <si>
    <t>DCEE</t>
  </si>
  <si>
    <t>Vinyl</t>
  </si>
  <si>
    <t>Vanad</t>
  </si>
  <si>
    <t>Hydrogen Cyanide</t>
  </si>
  <si>
    <t>1-n-Propyl Bromide</t>
  </si>
  <si>
    <t>CAP 14808607,14464461,7631869 and 1175</t>
  </si>
  <si>
    <t>CAP use if sand or rock</t>
  </si>
  <si>
    <t>Hydrocyanic acid 1</t>
  </si>
  <si>
    <t>Hydrocyanic acid 2</t>
  </si>
  <si>
    <t>Use chemical name dropdown list to generate CAS#.</t>
  </si>
  <si>
    <t>Chemical Name</t>
  </si>
  <si>
    <t xml:space="preserve"> Yellow areas are for entrires, output in other colored areas. Enter CAS# to find Chemical name or select Chemical Name to find CAS#. If CAS# does not generate a chemical name (#N/A) it is a substance that does not have a airborne health risk and is Non-Toxic for toxic reporting purposes.</t>
  </si>
  <si>
    <t>Use 1221 HAPTAC RF</t>
  </si>
  <si>
    <t>SVOC 0 PM</t>
  </si>
  <si>
    <t>SVOC 0.723 PM</t>
  </si>
  <si>
    <t>SVOC 0.466 PM</t>
  </si>
  <si>
    <t>SVOC 0.335 PM</t>
  </si>
  <si>
    <t>SVOC 0.215 PM</t>
  </si>
  <si>
    <t>SVOC 0.552 PM</t>
  </si>
  <si>
    <t>SVOC 0.173 PM</t>
  </si>
  <si>
    <t>SVOC 0.516 PM</t>
  </si>
  <si>
    <t>Treat as Carbon Black Extract 1050 only for combustion or chemically unbound</t>
  </si>
  <si>
    <t>District Policy for Crystalline silica EF is only for Aggregate and Sand operations otherwise consider Non CAP, Non Toxic (Silica Sand 99439-28-8). **According to District Policy, since the silicon/silica could not be definitievly determined to be a respirable fraction (PM4) it will not be considered a CAP. Aggregate piles do not inlude crystalline silica due to reference source characterized for conveyance and not storage. Calcined (process heat) Diatamaceous Earth (DE) has a large percentage of crystaline silica. 7631869 is not used by CARB for EI.</t>
  </si>
  <si>
    <t>1,2,3-Trimethylbenzene</t>
  </si>
  <si>
    <t>1,3,5-Trimethylbenzene</t>
  </si>
  <si>
    <t>TMB</t>
  </si>
  <si>
    <t>1,2,4-Trimethylbenzene</t>
  </si>
  <si>
    <t>Trimethylbenzenes</t>
  </si>
  <si>
    <t>PAH</t>
  </si>
  <si>
    <t>Plastic</t>
  </si>
  <si>
    <t>Pharm</t>
  </si>
  <si>
    <t>Insecticide</t>
  </si>
  <si>
    <t>PFOA</t>
  </si>
  <si>
    <t>Sodium Hypochlorite</t>
  </si>
  <si>
    <t>Elemental chlorine is a regulated substance but not chlorine compounds according to EPA.</t>
  </si>
  <si>
    <t>Non Air Toxic</t>
  </si>
  <si>
    <t>Update 250108</t>
  </si>
  <si>
    <t>Hexamethylene-1,6-Diisocyanate Homopolymer</t>
  </si>
  <si>
    <t>1221</t>
  </si>
  <si>
    <t>Hexane, 1,6-Diisocyanato-, Homopolymer</t>
  </si>
  <si>
    <t>Hexane, 1,6-Diisocyanato-, Homopolymer, Polyethylene-Polypropylene Glycol Monobutyl Ether-Blocked</t>
  </si>
  <si>
    <t>Aliphatic Polyisocyanate</t>
  </si>
  <si>
    <t>1222</t>
  </si>
  <si>
    <t>1223</t>
  </si>
  <si>
    <t>1224</t>
  </si>
  <si>
    <r>
      <t xml:space="preserve">Polymer hardener in auto coating. Vapor/Aersol partion can vary siginificantly based on enviromental conditions, concentration, and type of constituents. Use HDI calculator in auto coating spreadsheet. </t>
    </r>
    <r>
      <rPr>
        <sz val="10"/>
        <color rgb="FFFF0000"/>
        <rFont val="Palatino Linotype"/>
        <family val="1"/>
        <scheme val="major"/>
      </rPr>
      <t>Use CARB #1221 for HDI polymer oligomers, pre polymers and cyanurates. Use 822060 for monomer. REL of 4.5 compared to 0.3 for acute, 0.4 compared to 0.03 for chronic. 250815 CARB added CAS#s 3779633, 28182812, 125252473, 160994683</t>
    </r>
  </si>
  <si>
    <t>Update 250915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</si>
</sst>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3" x14ac:knownFonts="1">
    <font>
      <sz val="10"/>
      <name val="MS Sans Serif"/>
    </font>
    <font>
      <sz val="10"/>
      <name val="MS Sans Serif"/>
      <family val="2"/>
    </font>
    <font>
      <sz val="8"/>
      <name val="MS Sans Serif"/>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name val="Times New Roman"/>
      <family val="1"/>
    </font>
    <font>
      <sz val="10"/>
      <name val="Times New Roman"/>
      <family val="1"/>
    </font>
    <font>
      <sz val="10"/>
      <name val="Palatino Linotype"/>
      <family val="1"/>
      <scheme val="major"/>
    </font>
    <font>
      <b/>
      <sz val="10"/>
      <name val="Palatino Linotype"/>
      <family val="1"/>
      <scheme val="major"/>
    </font>
    <font>
      <sz val="12"/>
      <color indexed="81"/>
      <name val="Tahoma"/>
      <family val="2"/>
    </font>
    <font>
      <b/>
      <sz val="12"/>
      <color indexed="81"/>
      <name val="Tahoma"/>
      <family val="2"/>
    </font>
    <font>
      <sz val="11"/>
      <name val="Times New Roman"/>
      <family val="1"/>
    </font>
    <font>
      <sz val="10"/>
      <name val="Arial"/>
      <family val="2"/>
    </font>
    <font>
      <b/>
      <sz val="10"/>
      <color rgb="FFFF0000"/>
      <name val="Times New Roman"/>
      <family val="1"/>
    </font>
    <font>
      <sz val="10"/>
      <name val="Arial"/>
      <family val="2"/>
    </font>
    <font>
      <sz val="11"/>
      <color theme="1"/>
      <name val="Palatino Linotype"/>
      <family val="2"/>
      <scheme val="minor"/>
    </font>
    <font>
      <sz val="10"/>
      <color indexed="81"/>
      <name val="Tahoma"/>
      <family val="2"/>
    </font>
    <font>
      <b/>
      <sz val="10"/>
      <color indexed="81"/>
      <name val="Tahoma"/>
      <family val="2"/>
    </font>
    <font>
      <u/>
      <sz val="10"/>
      <color theme="10"/>
      <name val="MS Sans Serif"/>
    </font>
    <font>
      <b/>
      <u/>
      <sz val="9"/>
      <color theme="2" tint="-0.749961851863155"/>
      <name val="MS Sans Serif"/>
    </font>
    <font>
      <sz val="11"/>
      <color indexed="81"/>
      <name val="Tahoma"/>
      <family val="2"/>
    </font>
    <font>
      <b/>
      <sz val="11"/>
      <color indexed="81"/>
      <name val="Tahoma"/>
      <family val="2"/>
    </font>
    <font>
      <sz val="10"/>
      <color rgb="FFFF0000"/>
      <name val="Palatino Linotype"/>
      <family val="1"/>
      <scheme val="major"/>
    </font>
    <font>
      <b/>
      <i/>
      <sz val="10"/>
      <name val="Times New Roman"/>
      <family val="1"/>
    </font>
    <font>
      <i/>
      <sz val="10"/>
      <name val="MS Sans Serif"/>
    </font>
    <font>
      <b/>
      <sz val="10"/>
      <name val="Arial"/>
      <family val="2"/>
    </font>
    <font>
      <sz val="10"/>
      <color rgb="FFFF0000"/>
      <name val="Times New Roman"/>
      <family val="1"/>
    </font>
    <font>
      <sz val="14"/>
      <name val="Times New Roman"/>
      <family val="1"/>
    </font>
    <font>
      <b/>
      <sz val="12"/>
      <name val="Times New Roman"/>
      <family val="1"/>
    </font>
    <font>
      <sz val="9"/>
      <color indexed="81"/>
      <name val="Tahoma"/>
      <charset val="1"/>
    </font>
    <font>
      <b/>
      <sz val="9"/>
      <color indexed="81"/>
      <name val="Tahoma"/>
      <charset val="1"/>
    </font>
  </fonts>
  <fills count="14">
    <fill>
      <patternFill patternType="none"/>
    </fill>
    <fill>
      <patternFill patternType="gray125"/>
    </fill>
    <fill>
      <patternFill patternType="solid">
        <fgColor theme="5" tint="0.599963377788628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C99"/>
        <bgColor indexed="64"/>
      </patternFill>
    </fill>
    <fill>
      <patternFill patternType="solid">
        <fgColor rgb="FF9999FF"/>
        <bgColor indexed="64"/>
      </patternFill>
    </fill>
    <fill>
      <patternFill patternType="solid">
        <fgColor theme="4" tint="0.79998168889431442"/>
        <bgColor indexed="64"/>
      </patternFill>
    </fill>
    <fill>
      <patternFill patternType="solid">
        <fgColor theme="5" tint="0.79998168889431442"/>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ck">
        <color indexed="64"/>
      </top>
      <bottom/>
      <diagonal/>
    </border>
    <border>
      <left style="medium">
        <color indexed="64"/>
      </left>
      <right/>
      <top/>
      <bottom style="thick">
        <color indexed="64"/>
      </bottom>
      <diagonal/>
    </border>
  </borders>
  <cellStyleXfs count="9">
    <xf numFmtId="0" fontId="0" fillId="0" borderId="0"/>
    <xf numFmtId="0" fontId="1" fillId="0" borderId="0"/>
    <xf numFmtId="0" fontId="14" fillId="0" borderId="0"/>
    <xf numFmtId="0" fontId="1" fillId="0" borderId="0"/>
    <xf numFmtId="0" fontId="16" fillId="0" borderId="0"/>
    <xf numFmtId="0" fontId="17" fillId="0" borderId="0"/>
    <xf numFmtId="0" fontId="1" fillId="0" borderId="0"/>
    <xf numFmtId="0" fontId="16" fillId="0" borderId="0"/>
    <xf numFmtId="0" fontId="20" fillId="0" borderId="0" applyNumberFormat="0" applyFill="0" applyBorder="0" applyAlignment="0" applyProtection="0"/>
  </cellStyleXfs>
  <cellXfs count="166">
    <xf numFmtId="0" fontId="0" fillId="0" borderId="0" xfId="0"/>
    <xf numFmtId="0" fontId="7" fillId="0" borderId="0" xfId="0" quotePrefix="1" applyNumberFormat="1" applyFont="1"/>
    <xf numFmtId="0" fontId="7" fillId="0" borderId="0" xfId="0" applyNumberFormat="1" applyFont="1" applyAlignment="1">
      <alignment horizontal="center"/>
    </xf>
    <xf numFmtId="0" fontId="8" fillId="0" borderId="0" xfId="0" quotePrefix="1" applyNumberFormat="1" applyFont="1"/>
    <xf numFmtId="0" fontId="8" fillId="0" borderId="0" xfId="0" applyFont="1"/>
    <xf numFmtId="0" fontId="7" fillId="0" borderId="0" xfId="0" quotePrefix="1" applyNumberFormat="1" applyFont="1" applyAlignment="1">
      <alignment horizontal="center"/>
    </xf>
    <xf numFmtId="2" fontId="8" fillId="0" borderId="0" xfId="0" applyNumberFormat="1" applyFont="1" applyAlignment="1">
      <alignment horizontal="center"/>
    </xf>
    <xf numFmtId="2" fontId="8" fillId="0" borderId="0" xfId="0" quotePrefix="1" applyNumberFormat="1" applyFont="1" applyAlignment="1">
      <alignment horizontal="center"/>
    </xf>
    <xf numFmtId="0" fontId="8" fillId="0" borderId="0" xfId="0" quotePrefix="1" applyNumberFormat="1" applyFont="1" applyFill="1"/>
    <xf numFmtId="0" fontId="7" fillId="0" borderId="0" xfId="0" applyFont="1" applyAlignment="1">
      <alignment horizontal="center"/>
    </xf>
    <xf numFmtId="0" fontId="8" fillId="0" borderId="0" xfId="0" applyFont="1" applyAlignment="1">
      <alignment horizontal="center"/>
    </xf>
    <xf numFmtId="0" fontId="9" fillId="0" borderId="0" xfId="0" applyFont="1" applyBorder="1" applyAlignment="1">
      <alignment horizontal="center" vertical="center"/>
    </xf>
    <xf numFmtId="0" fontId="9" fillId="0" borderId="19" xfId="0" applyFont="1" applyBorder="1" applyAlignment="1">
      <alignment horizontal="center" vertical="center"/>
    </xf>
    <xf numFmtId="0" fontId="10" fillId="0" borderId="0" xfId="0" applyFont="1" applyBorder="1" applyAlignment="1">
      <alignment horizontal="center" vertical="center"/>
    </xf>
    <xf numFmtId="0" fontId="9" fillId="0" borderId="19" xfId="0" applyFont="1" applyBorder="1" applyAlignment="1">
      <alignment horizontal="center" vertical="center" wrapText="1"/>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9" fillId="0" borderId="0" xfId="0" applyFont="1" applyBorder="1" applyAlignment="1">
      <alignment horizontal="center" vertical="center" wrapText="1"/>
    </xf>
    <xf numFmtId="0" fontId="8" fillId="2" borderId="0" xfId="0" applyFont="1" applyFill="1"/>
    <xf numFmtId="0" fontId="8" fillId="2" borderId="0" xfId="0" applyFont="1" applyFill="1" applyAlignment="1">
      <alignment horizontal="center" vertical="center"/>
    </xf>
    <xf numFmtId="2" fontId="8" fillId="0" borderId="0" xfId="2" quotePrefix="1" applyNumberFormat="1" applyFont="1" applyAlignment="1">
      <alignment horizontal="center"/>
    </xf>
    <xf numFmtId="0" fontId="8" fillId="0" borderId="0" xfId="0" quotePrefix="1" applyNumberFormat="1" applyFont="1"/>
    <xf numFmtId="0" fontId="8" fillId="0" borderId="0" xfId="0" applyFont="1"/>
    <xf numFmtId="0" fontId="7" fillId="0" borderId="0" xfId="0" applyFont="1" applyAlignment="1">
      <alignment horizontal="center"/>
    </xf>
    <xf numFmtId="0" fontId="8" fillId="0" borderId="0" xfId="0" applyFont="1" applyAlignment="1">
      <alignment wrapText="1"/>
    </xf>
    <xf numFmtId="0" fontId="8" fillId="0" borderId="0" xfId="0" applyNumberFormat="1" applyFont="1" applyFill="1"/>
    <xf numFmtId="0" fontId="8" fillId="0" borderId="0" xfId="1" quotePrefix="1" applyNumberFormat="1" applyFont="1" applyFill="1"/>
    <xf numFmtId="0" fontId="7" fillId="0" borderId="0" xfId="0" quotePrefix="1" applyNumberFormat="1" applyFont="1" applyFill="1"/>
    <xf numFmtId="0" fontId="8" fillId="0" borderId="0" xfId="0" applyFont="1" applyFill="1"/>
    <xf numFmtId="0" fontId="7" fillId="0" borderId="0" xfId="0" applyFont="1"/>
    <xf numFmtId="0" fontId="15" fillId="0" borderId="0" xfId="0" quotePrefix="1" applyNumberFormat="1" applyFont="1"/>
    <xf numFmtId="0" fontId="15" fillId="0" borderId="0" xfId="0" quotePrefix="1" applyNumberFormat="1" applyFont="1" applyFill="1"/>
    <xf numFmtId="0" fontId="9" fillId="0" borderId="19" xfId="6" applyFont="1" applyBorder="1" applyAlignment="1">
      <alignment horizontal="center" vertical="center"/>
    </xf>
    <xf numFmtId="0" fontId="9" fillId="0" borderId="19" xfId="6" applyFont="1" applyBorder="1" applyAlignment="1">
      <alignment horizontal="center" vertical="center" wrapText="1"/>
    </xf>
    <xf numFmtId="0" fontId="8" fillId="0" borderId="0" xfId="0" applyNumberFormat="1" applyFont="1"/>
    <xf numFmtId="0" fontId="7" fillId="0" borderId="0" xfId="0" quotePrefix="1" applyNumberFormat="1" applyFont="1" applyAlignment="1">
      <alignment horizontal="center" vertical="center"/>
    </xf>
    <xf numFmtId="14" fontId="8" fillId="0" borderId="0" xfId="0" applyNumberFormat="1" applyFont="1" applyAlignment="1">
      <alignment horizontal="center" vertical="center"/>
    </xf>
    <xf numFmtId="14" fontId="8" fillId="0" borderId="0" xfId="0" quotePrefix="1" applyNumberFormat="1" applyFont="1" applyAlignment="1">
      <alignment horizontal="center" vertical="center"/>
    </xf>
    <xf numFmtId="0" fontId="8" fillId="0" borderId="0" xfId="0" applyFont="1" applyAlignment="1">
      <alignment horizontal="center" vertical="center"/>
    </xf>
    <xf numFmtId="0" fontId="7" fillId="0" borderId="0" xfId="0" applyFont="1" applyAlignment="1">
      <alignment horizontal="center" vertical="center"/>
    </xf>
    <xf numFmtId="11" fontId="8" fillId="0" borderId="0" xfId="0" applyNumberFormat="1" applyFont="1"/>
    <xf numFmtId="0" fontId="21" fillId="5" borderId="1" xfId="8" applyFont="1" applyFill="1" applyBorder="1" applyAlignment="1">
      <alignment horizontal="center"/>
    </xf>
    <xf numFmtId="0" fontId="8" fillId="3" borderId="4" xfId="0" applyFont="1" applyFill="1" applyBorder="1" applyAlignment="1">
      <alignment horizontal="center" vertical="center"/>
    </xf>
    <xf numFmtId="0" fontId="7" fillId="3" borderId="4" xfId="0" applyFont="1" applyFill="1" applyBorder="1" applyAlignment="1">
      <alignment horizontal="center"/>
    </xf>
    <xf numFmtId="0" fontId="7" fillId="5" borderId="4" xfId="0" applyFont="1" applyFill="1" applyBorder="1" applyAlignment="1">
      <alignment horizontal="center" vertical="center"/>
    </xf>
    <xf numFmtId="14" fontId="7" fillId="0" borderId="0" xfId="0" quotePrefix="1" applyNumberFormat="1" applyFont="1" applyAlignment="1">
      <alignment horizontal="center" vertical="center"/>
    </xf>
    <xf numFmtId="0" fontId="20" fillId="0" borderId="0" xfId="8" quotePrefix="1" applyNumberFormat="1"/>
    <xf numFmtId="164" fontId="7" fillId="0" borderId="0" xfId="0" applyNumberFormat="1" applyFont="1" applyAlignment="1">
      <alignment horizontal="center" vertical="center"/>
    </xf>
    <xf numFmtId="164" fontId="7" fillId="0" borderId="0" xfId="0" quotePrefix="1" applyNumberFormat="1" applyFont="1" applyAlignment="1">
      <alignment horizontal="center" vertical="center"/>
    </xf>
    <xf numFmtId="164" fontId="7" fillId="0" borderId="0" xfId="0" applyNumberFormat="1" applyFont="1"/>
    <xf numFmtId="2" fontId="8" fillId="0" borderId="0" xfId="0" applyNumberFormat="1" applyFont="1" applyAlignment="1">
      <alignment horizontal="center" vertical="center"/>
    </xf>
    <xf numFmtId="2" fontId="8" fillId="0" borderId="0" xfId="0" quotePrefix="1" applyNumberFormat="1" applyFont="1" applyAlignment="1">
      <alignment horizontal="center" vertical="center"/>
    </xf>
    <xf numFmtId="2" fontId="8" fillId="0" borderId="0" xfId="0" applyNumberFormat="1" applyFont="1"/>
    <xf numFmtId="0" fontId="7" fillId="0" borderId="6" xfId="0" quotePrefix="1" applyNumberFormat="1" applyFont="1" applyBorder="1" applyAlignment="1">
      <alignment horizontal="center" vertical="center"/>
    </xf>
    <xf numFmtId="0" fontId="7" fillId="0" borderId="8"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1" xfId="0" quotePrefix="1" applyNumberFormat="1" applyFont="1" applyBorder="1" applyAlignment="1">
      <alignment horizontal="center" vertical="center"/>
    </xf>
    <xf numFmtId="0" fontId="7" fillId="0" borderId="21" xfId="0" quotePrefix="1" applyNumberFormat="1" applyFont="1" applyBorder="1" applyAlignment="1">
      <alignment horizontal="center"/>
    </xf>
    <xf numFmtId="0" fontId="8" fillId="0" borderId="22" xfId="0" applyFont="1" applyBorder="1"/>
    <xf numFmtId="0" fontId="8" fillId="0" borderId="11" xfId="0" applyFont="1" applyBorder="1"/>
    <xf numFmtId="2" fontId="7" fillId="0" borderId="0" xfId="0" quotePrefix="1" applyNumberFormat="1" applyFont="1" applyAlignment="1">
      <alignment horizontal="center" vertical="center"/>
    </xf>
    <xf numFmtId="0" fontId="9" fillId="0" borderId="0" xfId="0" applyFont="1" applyBorder="1" applyAlignment="1">
      <alignment vertical="center" wrapText="1"/>
    </xf>
    <xf numFmtId="0" fontId="7" fillId="0" borderId="0" xfId="0" applyFont="1" applyBorder="1" applyAlignment="1">
      <alignment horizontal="center" vertical="center"/>
    </xf>
    <xf numFmtId="0" fontId="8" fillId="0" borderId="0" xfId="0" applyFont="1" applyBorder="1"/>
    <xf numFmtId="0" fontId="20" fillId="5" borderId="1" xfId="8" applyFill="1" applyBorder="1" applyAlignment="1">
      <alignment horizontal="center"/>
    </xf>
    <xf numFmtId="0" fontId="7" fillId="5" borderId="20" xfId="0" applyFont="1" applyFill="1" applyBorder="1" applyAlignment="1">
      <alignment horizontal="center" vertical="center" wrapText="1"/>
    </xf>
    <xf numFmtId="0" fontId="7" fillId="6" borderId="20" xfId="0" applyFont="1" applyFill="1" applyBorder="1" applyAlignment="1">
      <alignment horizontal="center" vertical="center"/>
    </xf>
    <xf numFmtId="11" fontId="7" fillId="8" borderId="20" xfId="0" applyNumberFormat="1" applyFont="1" applyFill="1" applyBorder="1" applyAlignment="1">
      <alignment horizontal="center" vertical="center"/>
    </xf>
    <xf numFmtId="11" fontId="7" fillId="9" borderId="20" xfId="0" applyNumberFormat="1" applyFont="1" applyFill="1" applyBorder="1" applyAlignment="1">
      <alignment horizontal="center" vertical="center"/>
    </xf>
    <xf numFmtId="11" fontId="7" fillId="10" borderId="20" xfId="0" applyNumberFormat="1" applyFont="1" applyFill="1" applyBorder="1" applyAlignment="1">
      <alignment horizontal="center" vertical="center"/>
    </xf>
    <xf numFmtId="0" fontId="7" fillId="0" borderId="0" xfId="0" quotePrefix="1" applyNumberFormat="1" applyFont="1" applyAlignment="1">
      <alignment horizontal="center" vertical="center" wrapText="1"/>
    </xf>
    <xf numFmtId="0" fontId="8" fillId="2" borderId="20" xfId="0" applyFont="1" applyFill="1" applyBorder="1" applyAlignment="1">
      <alignment horizontal="center"/>
    </xf>
    <xf numFmtId="49" fontId="7" fillId="0" borderId="0" xfId="0" applyNumberFormat="1" applyFont="1" applyAlignment="1">
      <alignment horizontal="center" vertical="center"/>
    </xf>
    <xf numFmtId="49" fontId="7" fillId="0" borderId="0" xfId="0" quotePrefix="1" applyNumberFormat="1" applyFont="1" applyAlignment="1">
      <alignment horizontal="center" vertical="center"/>
    </xf>
    <xf numFmtId="49" fontId="8" fillId="0" borderId="0" xfId="0" quotePrefix="1" applyNumberFormat="1" applyFont="1" applyAlignment="1">
      <alignment horizontal="center"/>
    </xf>
    <xf numFmtId="49" fontId="7" fillId="0" borderId="0" xfId="0" applyNumberFormat="1" applyFont="1"/>
    <xf numFmtId="49" fontId="7" fillId="0" borderId="0" xfId="0" applyNumberFormat="1" applyFont="1" applyBorder="1" applyAlignment="1">
      <alignment horizontal="center" vertical="center"/>
    </xf>
    <xf numFmtId="49" fontId="7" fillId="11" borderId="20" xfId="0" applyNumberFormat="1" applyFont="1" applyFill="1" applyBorder="1" applyAlignment="1">
      <alignment horizontal="center" vertical="center"/>
    </xf>
    <xf numFmtId="49" fontId="7" fillId="0" borderId="0" xfId="0" quotePrefix="1" applyNumberFormat="1" applyFont="1" applyAlignment="1">
      <alignment horizontal="center" vertical="center" wrapText="1"/>
    </xf>
    <xf numFmtId="0" fontId="7" fillId="0" borderId="0" xfId="0" applyNumberFormat="1" applyFont="1" applyAlignment="1">
      <alignment horizontal="center" vertical="center"/>
    </xf>
    <xf numFmtId="0" fontId="7" fillId="0" borderId="0" xfId="0" quotePrefix="1" applyNumberFormat="1" applyFont="1" applyFill="1" applyAlignment="1">
      <alignment wrapText="1"/>
    </xf>
    <xf numFmtId="2" fontId="7" fillId="0" borderId="0" xfId="0" applyNumberFormat="1" applyFont="1" applyAlignment="1">
      <alignment horizontal="center" vertical="center"/>
    </xf>
    <xf numFmtId="2" fontId="7" fillId="0" borderId="0" xfId="0" applyNumberFormat="1" applyFont="1" applyBorder="1" applyAlignment="1">
      <alignment horizontal="center" vertical="center"/>
    </xf>
    <xf numFmtId="0" fontId="7" fillId="0" borderId="0" xfId="0" applyNumberFormat="1" applyFont="1" applyBorder="1" applyAlignment="1">
      <alignment horizontal="center" vertical="center"/>
    </xf>
    <xf numFmtId="165" fontId="7" fillId="0" borderId="0" xfId="0" applyNumberFormat="1" applyFont="1" applyAlignment="1">
      <alignment horizontal="center" vertical="center"/>
    </xf>
    <xf numFmtId="0" fontId="25" fillId="5" borderId="20" xfId="0" applyFont="1" applyFill="1" applyBorder="1" applyAlignment="1">
      <alignment horizontal="center" wrapText="1"/>
    </xf>
    <xf numFmtId="0" fontId="25" fillId="5" borderId="20" xfId="0" applyFont="1" applyFill="1" applyBorder="1" applyAlignment="1">
      <alignment horizontal="center" vertical="center" wrapText="1"/>
    </xf>
    <xf numFmtId="165" fontId="7" fillId="0" borderId="0" xfId="0" applyNumberFormat="1" applyFont="1" applyBorder="1" applyAlignment="1">
      <alignment horizontal="center" vertical="center"/>
    </xf>
    <xf numFmtId="0" fontId="7" fillId="0" borderId="21" xfId="0" applyFont="1" applyBorder="1" applyAlignment="1">
      <alignment horizontal="center"/>
    </xf>
    <xf numFmtId="0" fontId="8" fillId="0" borderId="21" xfId="0" applyFont="1" applyBorder="1"/>
    <xf numFmtId="0" fontId="8" fillId="0" borderId="7" xfId="0" quotePrefix="1" applyNumberFormat="1" applyFont="1" applyBorder="1"/>
    <xf numFmtId="0" fontId="7" fillId="0" borderId="0" xfId="0" quotePrefix="1" applyNumberFormat="1" applyFont="1" applyAlignment="1">
      <alignment wrapText="1"/>
    </xf>
    <xf numFmtId="0" fontId="7" fillId="0" borderId="0" xfId="0" applyNumberFormat="1" applyFont="1" applyFill="1" applyAlignment="1">
      <alignment wrapText="1"/>
    </xf>
    <xf numFmtId="0" fontId="15" fillId="0" borderId="0" xfId="0" quotePrefix="1" applyNumberFormat="1" applyFont="1" applyFill="1" applyAlignment="1">
      <alignment wrapText="1"/>
    </xf>
    <xf numFmtId="0" fontId="7" fillId="0" borderId="0" xfId="0" applyFont="1" applyAlignment="1">
      <alignment wrapText="1"/>
    </xf>
    <xf numFmtId="0" fontId="7" fillId="0" borderId="0" xfId="1" quotePrefix="1" applyNumberFormat="1" applyFont="1" applyFill="1" applyAlignment="1">
      <alignment wrapText="1"/>
    </xf>
    <xf numFmtId="0" fontId="15" fillId="0" borderId="0" xfId="0" applyNumberFormat="1" applyFont="1" applyFill="1" applyAlignment="1">
      <alignment wrapText="1"/>
    </xf>
    <xf numFmtId="0" fontId="28" fillId="0" borderId="0" xfId="0" applyNumberFormat="1" applyFont="1" applyFill="1"/>
    <xf numFmtId="0" fontId="28" fillId="0" borderId="0" xfId="0" quotePrefix="1" applyNumberFormat="1" applyFont="1"/>
    <xf numFmtId="0" fontId="28" fillId="0" borderId="0" xfId="0" quotePrefix="1" applyNumberFormat="1" applyFont="1" applyFill="1"/>
    <xf numFmtId="0" fontId="8" fillId="0" borderId="0" xfId="0" quotePrefix="1" applyNumberFormat="1" applyFont="1" applyFill="1" applyAlignment="1">
      <alignment wrapText="1"/>
    </xf>
    <xf numFmtId="49" fontId="7" fillId="0" borderId="0" xfId="0" applyNumberFormat="1" applyFont="1" applyAlignment="1">
      <alignment horizontal="center" vertical="center" wrapText="1"/>
    </xf>
    <xf numFmtId="49" fontId="7" fillId="0" borderId="0" xfId="0" applyNumberFormat="1" applyFont="1" applyAlignment="1">
      <alignment wrapText="1"/>
    </xf>
    <xf numFmtId="165" fontId="7" fillId="0" borderId="0" xfId="0" quotePrefix="1" applyNumberFormat="1" applyFont="1" applyAlignment="1">
      <alignment horizontal="center" vertical="center" wrapText="1"/>
    </xf>
    <xf numFmtId="0" fontId="8" fillId="2" borderId="0" xfId="0" applyFont="1" applyFill="1" applyBorder="1"/>
    <xf numFmtId="0" fontId="20" fillId="5" borderId="20" xfId="8" applyFill="1" applyBorder="1" applyAlignment="1">
      <alignment horizontal="center"/>
    </xf>
    <xf numFmtId="0" fontId="8" fillId="2" borderId="21" xfId="0" applyFont="1" applyFill="1" applyBorder="1"/>
    <xf numFmtId="0" fontId="30" fillId="5" borderId="4" xfId="0" applyFont="1" applyFill="1" applyBorder="1" applyAlignment="1">
      <alignment horizontal="center"/>
    </xf>
    <xf numFmtId="0" fontId="15" fillId="0" borderId="0" xfId="0" applyFont="1"/>
    <xf numFmtId="14" fontId="15" fillId="0" borderId="0" xfId="0" quotePrefix="1" applyNumberFormat="1" applyFont="1" applyAlignment="1">
      <alignment horizontal="center" vertical="center"/>
    </xf>
    <xf numFmtId="0" fontId="15" fillId="0" borderId="0" xfId="0" quotePrefix="1" applyNumberFormat="1" applyFont="1" applyAlignment="1">
      <alignment horizontal="center"/>
    </xf>
    <xf numFmtId="49" fontId="7" fillId="12" borderId="0" xfId="0" quotePrefix="1" applyNumberFormat="1" applyFont="1" applyFill="1" applyAlignment="1">
      <alignment horizontal="center" vertical="center"/>
    </xf>
    <xf numFmtId="49" fontId="7" fillId="0" borderId="0" xfId="0" quotePrefix="1" applyNumberFormat="1" applyFont="1" applyFill="1" applyAlignment="1">
      <alignment horizontal="center" vertical="center"/>
    </xf>
    <xf numFmtId="49" fontId="7" fillId="12" borderId="0" xfId="0" applyNumberFormat="1" applyFont="1" applyFill="1" applyAlignment="1">
      <alignment horizontal="center"/>
    </xf>
    <xf numFmtId="49" fontId="7" fillId="12" borderId="0" xfId="0" applyNumberFormat="1" applyFont="1" applyFill="1" applyAlignment="1">
      <alignment horizontal="center" vertical="center"/>
    </xf>
    <xf numFmtId="49" fontId="7" fillId="0" borderId="0" xfId="0" applyNumberFormat="1" applyFont="1" applyAlignment="1">
      <alignment horizontal="center"/>
    </xf>
    <xf numFmtId="49" fontId="8" fillId="12" borderId="0" xfId="0" quotePrefix="1" applyNumberFormat="1" applyFont="1" applyFill="1" applyAlignment="1">
      <alignment horizontal="center"/>
    </xf>
    <xf numFmtId="49" fontId="7" fillId="13" borderId="0" xfId="0" quotePrefix="1" applyNumberFormat="1" applyFont="1" applyFill="1" applyAlignment="1">
      <alignment horizontal="center" vertical="center"/>
    </xf>
    <xf numFmtId="14" fontId="28" fillId="0" borderId="0" xfId="0" quotePrefix="1" applyNumberFormat="1" applyFont="1" applyAlignment="1">
      <alignment horizontal="center" vertical="center"/>
    </xf>
    <xf numFmtId="0" fontId="28" fillId="0" borderId="0" xfId="0" quotePrefix="1" applyNumberFormat="1" applyFont="1" applyFill="1" applyAlignment="1">
      <alignment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7" fillId="7" borderId="4" xfId="0" applyFont="1" applyFill="1" applyBorder="1" applyAlignment="1">
      <alignment horizontal="center"/>
    </xf>
    <xf numFmtId="0" fontId="7" fillId="7" borderId="5" xfId="0" applyFont="1" applyFill="1" applyBorder="1" applyAlignment="1">
      <alignment horizontal="center"/>
    </xf>
    <xf numFmtId="0" fontId="8" fillId="5" borderId="23" xfId="0" applyFont="1" applyFill="1" applyBorder="1" applyAlignment="1">
      <alignment horizontal="left" vertical="top" wrapText="1"/>
    </xf>
    <xf numFmtId="0" fontId="8" fillId="5" borderId="13" xfId="0" applyFont="1" applyFill="1" applyBorder="1" applyAlignment="1">
      <alignment horizontal="left" vertical="top" wrapText="1"/>
    </xf>
    <xf numFmtId="0" fontId="8" fillId="5" borderId="14" xfId="0" applyFont="1" applyFill="1" applyBorder="1" applyAlignment="1">
      <alignment horizontal="left" vertical="top" wrapText="1"/>
    </xf>
    <xf numFmtId="0" fontId="8" fillId="5" borderId="21"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16" xfId="0" applyFont="1" applyFill="1" applyBorder="1" applyAlignment="1">
      <alignment horizontal="left" vertical="top" wrapText="1"/>
    </xf>
    <xf numFmtId="0" fontId="8" fillId="5" borderId="24" xfId="0" applyFont="1" applyFill="1" applyBorder="1" applyAlignment="1">
      <alignment horizontal="left" vertical="top" wrapText="1"/>
    </xf>
    <xf numFmtId="0" fontId="8" fillId="5" borderId="17" xfId="0" applyFont="1" applyFill="1" applyBorder="1" applyAlignment="1">
      <alignment horizontal="left" vertical="top" wrapText="1"/>
    </xf>
    <xf numFmtId="0" fontId="8" fillId="5" borderId="18" xfId="0" applyFont="1" applyFill="1" applyBorder="1" applyAlignment="1">
      <alignment horizontal="left" vertical="top" wrapText="1"/>
    </xf>
    <xf numFmtId="0" fontId="7" fillId="4" borderId="4" xfId="0" applyFont="1" applyFill="1" applyBorder="1" applyAlignment="1">
      <alignment horizontal="center" wrapText="1"/>
    </xf>
    <xf numFmtId="0" fontId="7" fillId="4" borderId="5" xfId="0" applyFont="1" applyFill="1" applyBorder="1" applyAlignment="1">
      <alignment horizontal="center" wrapText="1"/>
    </xf>
    <xf numFmtId="0" fontId="7" fillId="6" borderId="1" xfId="0" applyFont="1" applyFill="1" applyBorder="1" applyAlignment="1">
      <alignment horizontal="center"/>
    </xf>
    <xf numFmtId="0" fontId="0" fillId="6" borderId="3" xfId="0" applyFill="1" applyBorder="1" applyAlignment="1">
      <alignment horizontal="center"/>
    </xf>
    <xf numFmtId="0" fontId="7" fillId="7" borderId="1" xfId="0" applyFont="1" applyFill="1" applyBorder="1" applyAlignment="1">
      <alignment horizontal="center" wrapText="1"/>
    </xf>
    <xf numFmtId="0" fontId="7" fillId="7" borderId="2" xfId="0" applyFont="1" applyFill="1" applyBorder="1" applyAlignment="1">
      <alignment horizontal="center" wrapText="1"/>
    </xf>
    <xf numFmtId="0" fontId="29" fillId="5" borderId="12"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4"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9" fillId="5" borderId="16" xfId="0" applyFont="1" applyFill="1" applyBorder="1" applyAlignment="1">
      <alignment horizontal="center" vertical="center" wrapText="1"/>
    </xf>
    <xf numFmtId="0" fontId="7" fillId="5" borderId="4" xfId="0" applyFont="1" applyFill="1" applyBorder="1" applyAlignment="1">
      <alignment horizontal="center"/>
    </xf>
    <xf numFmtId="0" fontId="7" fillId="5" borderId="5" xfId="0" applyFont="1" applyFill="1" applyBorder="1" applyAlignment="1">
      <alignment horizontal="center"/>
    </xf>
    <xf numFmtId="0" fontId="25" fillId="5" borderId="1" xfId="0" applyFont="1" applyFill="1" applyBorder="1" applyAlignment="1">
      <alignment horizontal="center" wrapText="1"/>
    </xf>
    <xf numFmtId="0" fontId="26" fillId="5" borderId="2" xfId="0" applyFont="1" applyFill="1" applyBorder="1" applyAlignment="1">
      <alignment horizontal="center" wrapText="1"/>
    </xf>
    <xf numFmtId="0" fontId="7" fillId="5" borderId="1" xfId="0" applyFont="1" applyFill="1" applyBorder="1" applyAlignment="1">
      <alignment horizontal="center" wrapText="1"/>
    </xf>
    <xf numFmtId="0" fontId="7" fillId="5" borderId="2" xfId="0" applyFont="1" applyFill="1" applyBorder="1" applyAlignment="1">
      <alignment horizontal="center" wrapText="1"/>
    </xf>
    <xf numFmtId="0" fontId="30" fillId="5" borderId="4" xfId="0" applyFont="1" applyFill="1" applyBorder="1" applyAlignment="1">
      <alignment horizontal="center"/>
    </xf>
    <xf numFmtId="0" fontId="30" fillId="5" borderId="5" xfId="0" applyFont="1" applyFill="1" applyBorder="1" applyAlignment="1">
      <alignment horizontal="center"/>
    </xf>
    <xf numFmtId="0" fontId="0" fillId="4" borderId="5" xfId="0" applyFill="1" applyBorder="1" applyAlignment="1">
      <alignment wrapText="1"/>
    </xf>
    <xf numFmtId="0" fontId="7" fillId="0" borderId="0" xfId="0" applyFont="1" applyAlignment="1">
      <alignment horizontal="center" vertical="center" wrapText="1"/>
    </xf>
    <xf numFmtId="0" fontId="15" fillId="0" borderId="0" xfId="0" applyFont="1" applyAlignment="1">
      <alignment horizontal="center" vertical="center" wrapText="1"/>
    </xf>
    <xf numFmtId="0" fontId="8" fillId="0" borderId="0" xfId="0" quotePrefix="1" applyNumberFormat="1" applyFont="1" applyAlignment="1">
      <alignment horizontal="center" vertical="center" wrapText="1"/>
    </xf>
    <xf numFmtId="0" fontId="8" fillId="0" borderId="0" xfId="0" applyFont="1" applyAlignment="1">
      <alignment horizontal="center" vertical="center" wrapText="1"/>
    </xf>
    <xf numFmtId="0" fontId="9" fillId="0" borderId="0" xfId="0" applyFont="1" applyBorder="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vertical="center" wrapText="1"/>
    </xf>
  </cellXfs>
  <cellStyles count="9">
    <cellStyle name="Hyperlink" xfId="8" builtinId="8"/>
    <cellStyle name="Normal" xfId="0" builtinId="0"/>
    <cellStyle name="Normal 2" xfId="2"/>
    <cellStyle name="Normal 2 2" xfId="7"/>
    <cellStyle name="Normal 2 3" xfId="4"/>
    <cellStyle name="Normal 3" xfId="5"/>
    <cellStyle name="Normal 4" xfId="6"/>
    <cellStyle name="Normal 5" xfId="3"/>
    <cellStyle name="Normal_OEHHA_RISK_VALUES" xfId="1"/>
  </cellStyles>
  <dxfs count="12">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FF0000"/>
      </font>
      <fill>
        <patternFill>
          <bgColor rgb="FFFF7C80"/>
        </patternFill>
      </fill>
    </dxf>
    <dxf>
      <font>
        <color rgb="FFFF0000"/>
      </font>
      <fill>
        <patternFill>
          <bgColor rgb="FFFFCCFF"/>
        </patternFill>
      </fill>
    </dxf>
    <dxf>
      <font>
        <b/>
        <i val="0"/>
        <color auto="1"/>
      </font>
      <fill>
        <patternFill patternType="solid">
          <bgColor rgb="FFFF6600"/>
        </patternFill>
      </fill>
    </dxf>
    <dxf>
      <font>
        <b/>
        <i val="0"/>
        <color auto="1"/>
      </font>
      <fill>
        <patternFill>
          <bgColor rgb="FFFF6600"/>
        </patternFill>
      </fill>
    </dxf>
    <dxf>
      <font>
        <b/>
        <i val="0"/>
      </font>
      <fill>
        <patternFill>
          <bgColor rgb="FFFF6600"/>
        </patternFill>
      </fill>
    </dxf>
    <dxf>
      <font>
        <b/>
        <i val="0"/>
        <strike val="0"/>
        <color theme="1"/>
      </font>
      <fill>
        <patternFill>
          <bgColor rgb="FFFFFF00"/>
        </patternFill>
      </fill>
    </dxf>
  </dxfs>
  <tableStyles count="0" defaultTableStyle="TableStyleMedium2" defaultPivotStyle="PivotStyleLight16"/>
  <colors>
    <mruColors>
      <color rgb="FF9999FF"/>
      <color rgb="FFFFCC99"/>
      <color rgb="FFFFFF99"/>
      <color rgb="FFFF6600"/>
      <color rgb="FFFF9933"/>
      <color rgb="FFFFCCFF"/>
      <color rgb="FFFF7C8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tmp"/></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551088</xdr:colOff>
      <xdr:row>16</xdr:row>
      <xdr:rowOff>40821</xdr:rowOff>
    </xdr:from>
    <xdr:to>
      <xdr:col>29</xdr:col>
      <xdr:colOff>307100</xdr:colOff>
      <xdr:row>56</xdr:row>
      <xdr:rowOff>91164</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68749" y="2340428"/>
          <a:ext cx="7083458" cy="513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342145</xdr:colOff>
      <xdr:row>45</xdr:row>
      <xdr:rowOff>142362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8876545" cy="7267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561975</xdr:colOff>
      <xdr:row>52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6048375" cy="828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0</xdr:row>
      <xdr:rowOff>0</xdr:rowOff>
    </xdr:from>
    <xdr:to>
      <xdr:col>21</xdr:col>
      <xdr:colOff>28575</xdr:colOff>
      <xdr:row>51</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5514975" cy="826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30</xdr:col>
      <xdr:colOff>561975</xdr:colOff>
      <xdr:row>51</xdr:row>
      <xdr:rowOff>57150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11200" y="0"/>
          <a:ext cx="5438775" cy="831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Elemental">
  <a:themeElements>
    <a:clrScheme name="Elemental">
      <a:dk1>
        <a:sysClr val="windowText" lastClr="000000"/>
      </a:dk1>
      <a:lt1>
        <a:sysClr val="window" lastClr="FFFFFF"/>
      </a:lt1>
      <a:dk2>
        <a:srgbClr val="242852"/>
      </a:dk2>
      <a:lt2>
        <a:srgbClr val="ACCBF9"/>
      </a:lt2>
      <a:accent1>
        <a:srgbClr val="629DD1"/>
      </a:accent1>
      <a:accent2>
        <a:srgbClr val="297FD5"/>
      </a:accent2>
      <a:accent3>
        <a:srgbClr val="7F8FA9"/>
      </a:accent3>
      <a:accent4>
        <a:srgbClr val="4A66AC"/>
      </a:accent4>
      <a:accent5>
        <a:srgbClr val="5AA2AE"/>
      </a:accent5>
      <a:accent6>
        <a:srgbClr val="9D90A0"/>
      </a:accent6>
      <a:hlink>
        <a:srgbClr val="9454C3"/>
      </a:hlink>
      <a:folHlink>
        <a:srgbClr val="3EBBF0"/>
      </a:folHlink>
    </a:clrScheme>
    <a:fontScheme name="Elemental">
      <a:maj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Elemental">
      <a:fillStyleLst>
        <a:solidFill>
          <a:schemeClr val="phClr"/>
        </a:solidFill>
        <a:gradFill rotWithShape="1">
          <a:gsLst>
            <a:gs pos="0">
              <a:schemeClr val="phClr">
                <a:tint val="90000"/>
              </a:schemeClr>
            </a:gs>
            <a:gs pos="48000">
              <a:schemeClr val="phClr">
                <a:tint val="54000"/>
                <a:satMod val="140000"/>
              </a:schemeClr>
            </a:gs>
            <a:gs pos="100000">
              <a:schemeClr val="phClr">
                <a:tint val="24000"/>
                <a:satMod val="260000"/>
              </a:schemeClr>
            </a:gs>
          </a:gsLst>
          <a:lin ang="16200000" scaled="1"/>
        </a:gradFill>
        <a:gradFill rotWithShape="1">
          <a:gsLst>
            <a:gs pos="0">
              <a:schemeClr val="phClr"/>
            </a:gs>
            <a:gs pos="100000">
              <a:schemeClr val="phClr">
                <a:shade val="48000"/>
                <a:satMod val="180000"/>
                <a:lumMod val="94000"/>
              </a:schemeClr>
            </a:gs>
            <a:gs pos="100000">
              <a:schemeClr val="phClr">
                <a:shade val="48000"/>
                <a:satMod val="180000"/>
                <a:lumMod val="94000"/>
              </a:schemeClr>
            </a:gs>
          </a:gsLst>
          <a:lin ang="4140000" scaled="1"/>
        </a:gradFill>
      </a:fillStyleLst>
      <a:lnStyleLst>
        <a:ln w="12700" cap="flat" cmpd="sng" algn="ctr">
          <a:solidFill>
            <a:schemeClr val="phClr"/>
          </a:solidFill>
          <a:prstDash val="solid"/>
        </a:ln>
        <a:ln w="19050" cap="flat" cmpd="sng" algn="ctr">
          <a:solidFill>
            <a:schemeClr val="phClr"/>
          </a:solidFill>
          <a:prstDash val="solid"/>
        </a:ln>
        <a:ln w="28575" cap="flat" cmpd="sng" algn="ctr">
          <a:solidFill>
            <a:schemeClr val="phClr"/>
          </a:solidFill>
          <a:prstDash val="solid"/>
        </a:ln>
      </a:lnStyleLst>
      <a:effectStyleLst>
        <a:effectStyle>
          <a:effectLst>
            <a:outerShdw blurRad="63500" dist="12700" dir="5400000" sx="102000" sy="102000" rotWithShape="0">
              <a:srgbClr val="000000">
                <a:alpha val="32000"/>
              </a:srgbClr>
            </a:outerShdw>
          </a:effectLst>
        </a:effectStyle>
        <a:effectStyle>
          <a:effectLst>
            <a:outerShdw blurRad="76200" dist="38100" dir="5400000" rotWithShape="0">
              <a:srgbClr val="000000">
                <a:alpha val="60000"/>
              </a:srgbClr>
            </a:outerShdw>
          </a:effectLst>
          <a:scene3d>
            <a:camera prst="orthographicFront">
              <a:rot lat="0" lon="0" rev="0"/>
            </a:camera>
            <a:lightRig rig="glow" dir="tl">
              <a:rot lat="0" lon="0" rev="19800000"/>
            </a:lightRig>
          </a:scene3d>
          <a:sp3d prstMaterial="metal">
            <a:bevelT w="38100" h="38100"/>
          </a:sp3d>
        </a:effectStyle>
        <a:effectStyle>
          <a:effectLst>
            <a:outerShdw blurRad="114300" dist="114300" dir="5400000" rotWithShape="0">
              <a:srgbClr val="000000">
                <a:alpha val="70000"/>
              </a:srgbClr>
            </a:outerShdw>
          </a:effectLst>
          <a:scene3d>
            <a:camera prst="orthographicFront">
              <a:rot lat="0" lon="0" rev="0"/>
            </a:camera>
            <a:lightRig rig="threePt" dir="t">
              <a:rot lat="0" lon="0" rev="19800000"/>
            </a:lightRig>
          </a:scene3d>
          <a:sp3d prstMaterial="plastic">
            <a:bevelT w="50800" h="50800"/>
          </a:sp3d>
        </a:effectStyle>
      </a:effectStyleLst>
      <a:bgFillStyleLst>
        <a:solidFill>
          <a:schemeClr val="phClr"/>
        </a:solidFill>
        <a:gradFill rotWithShape="1">
          <a:gsLst>
            <a:gs pos="0">
              <a:schemeClr val="phClr">
                <a:tint val="95000"/>
              </a:schemeClr>
            </a:gs>
            <a:gs pos="100000">
              <a:schemeClr val="phClr">
                <a:shade val="40000"/>
                <a:satMod val="180000"/>
              </a:schemeClr>
            </a:gs>
          </a:gsLst>
          <a:lin ang="5400000" scaled="0"/>
        </a:gradFill>
        <a:blipFill>
          <a:blip xmlns:r="http://schemas.openxmlformats.org/officeDocument/2006/relationships" r:embed="rId1">
            <a:duotone>
              <a:schemeClr val="phClr">
                <a:shade val="14000"/>
                <a:satMod val="280000"/>
              </a:schemeClr>
              <a:schemeClr val="phClr">
                <a:tint val="60000"/>
                <a:satMod val="12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rb.ca.gov/toxics/cattable.htm" TargetMode="External"/><Relationship Id="rId2" Type="http://schemas.openxmlformats.org/officeDocument/2006/relationships/hyperlink" Target="https://ww2.arb.ca.gov/sites/default/files/classic/toxics/id/id.htm" TargetMode="External"/><Relationship Id="rId1" Type="http://schemas.openxmlformats.org/officeDocument/2006/relationships/hyperlink" Target="https://ww2.arb.ca.gov/resources/documents/carb-identified-toxic-air-contaminant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epa.gov/indoor-air-quality-iaq/technical-overview-volatile-organic-compound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3"/>
  <sheetViews>
    <sheetView showGridLines="0" tabSelected="1" zoomScale="120" zoomScaleNormal="120" workbookViewId="0">
      <selection activeCell="B6" sqref="B6"/>
    </sheetView>
  </sheetViews>
  <sheetFormatPr defaultColWidth="8.85546875" defaultRowHeight="12.75" x14ac:dyDescent="0.2"/>
  <cols>
    <col min="1" max="1" width="6.42578125" style="18" customWidth="1"/>
    <col min="2" max="2" width="44.5703125" style="18" customWidth="1"/>
    <col min="3" max="3" width="14.7109375" style="18" customWidth="1"/>
    <col min="4" max="4" width="32.140625" style="18" customWidth="1"/>
    <col min="5" max="5" width="8.85546875" style="18" customWidth="1"/>
    <col min="6" max="9" width="8.85546875" style="18"/>
    <col min="10" max="10" width="10.5703125" style="18" customWidth="1"/>
    <col min="11" max="11" width="14.5703125" style="18" customWidth="1"/>
    <col min="12" max="14" width="9.7109375" style="19" customWidth="1"/>
    <col min="15" max="15" width="17.28515625" style="18" customWidth="1"/>
    <col min="16" max="16384" width="8.85546875" style="18"/>
  </cols>
  <sheetData>
    <row r="1" spans="1:15" ht="12.75" customHeight="1" x14ac:dyDescent="0.2">
      <c r="B1" s="121" t="s">
        <v>1000</v>
      </c>
      <c r="C1" s="122"/>
      <c r="D1" s="122"/>
      <c r="E1" s="122"/>
      <c r="F1" s="123"/>
    </row>
    <row r="2" spans="1:15" ht="40.9" customHeight="1" thickBot="1" x14ac:dyDescent="0.25">
      <c r="B2" s="124"/>
      <c r="C2" s="125"/>
      <c r="D2" s="125"/>
      <c r="E2" s="125"/>
      <c r="F2" s="126"/>
    </row>
    <row r="4" spans="1:15" ht="14.25" customHeight="1" thickBot="1" x14ac:dyDescent="0.25"/>
    <row r="5" spans="1:15" ht="38.25" customHeight="1" thickTop="1" thickBot="1" x14ac:dyDescent="0.3">
      <c r="B5" s="108" t="s">
        <v>746</v>
      </c>
      <c r="C5" s="156" t="s">
        <v>747</v>
      </c>
      <c r="D5" s="157"/>
      <c r="E5" s="154" t="s">
        <v>906</v>
      </c>
      <c r="F5" s="155"/>
      <c r="G5" s="155"/>
      <c r="H5" s="152" t="s">
        <v>905</v>
      </c>
      <c r="I5" s="153"/>
      <c r="J5" s="86" t="s">
        <v>902</v>
      </c>
      <c r="K5" s="87" t="s">
        <v>903</v>
      </c>
      <c r="L5" s="66" t="s">
        <v>864</v>
      </c>
      <c r="M5" s="66" t="s">
        <v>862</v>
      </c>
      <c r="N5" s="66" t="s">
        <v>863</v>
      </c>
      <c r="O5" s="87" t="s">
        <v>904</v>
      </c>
    </row>
    <row r="6" spans="1:15" ht="14.25" thickTop="1" thickBot="1" x14ac:dyDescent="0.25">
      <c r="A6" s="19">
        <v>1</v>
      </c>
      <c r="B6" s="43"/>
      <c r="C6" s="138" t="str">
        <f>IFERROR(VLOOKUP(B6,'CAS List'!$A$2:$B$867,2,FALSE), "NON")</f>
        <v>NON</v>
      </c>
      <c r="D6" s="158"/>
      <c r="E6" s="142" t="str">
        <f>IFERROR(VLOOKUP(B6,'CAS List'!$A$2:$F$867,6,FALSE),"NON")</f>
        <v>NON</v>
      </c>
      <c r="F6" s="143"/>
      <c r="G6" s="143"/>
      <c r="H6" s="140" t="str">
        <f>IFERROR(VLOOKUP(B6,'CAS List'!$A$2:$G$867,7,FALSE),"NON")</f>
        <v>NON</v>
      </c>
      <c r="I6" s="141"/>
      <c r="J6" s="72" t="str">
        <f>IFERROR(VLOOKUP(B6,'CAS List'!$A$2:$J$867,10,FALSE),"NON")</f>
        <v>NON</v>
      </c>
      <c r="K6" s="67" t="str">
        <f>IFERROR(VLOOKUP(B6,'CAS List'!$A$2:$K$867,11,FALSE),"NON")</f>
        <v>NON</v>
      </c>
      <c r="L6" s="68" t="str">
        <f>IFERROR(VLOOKUP(B6,'CAS List'!$A$2:$F$867,3,FALSE),"NON")</f>
        <v>NON</v>
      </c>
      <c r="M6" s="69" t="str">
        <f>IFERROR(VLOOKUP(B6,'CAS List'!$A$2:$F$867,4,FALSE),"NON")</f>
        <v>NON</v>
      </c>
      <c r="N6" s="70" t="str">
        <f>IFERROR(VLOOKUP(B6,'CAS List'!$A$2:$F$867,5,FALSE),"NON")</f>
        <v>NON</v>
      </c>
      <c r="O6" s="78" t="str">
        <f>IFERROR(VLOOKUP(B6,'CAS List'!$A$2:$P$866,14,FALSE),"NON")</f>
        <v>NON</v>
      </c>
    </row>
    <row r="7" spans="1:15" ht="14.25" customHeight="1" thickTop="1" thickBot="1" x14ac:dyDescent="0.25">
      <c r="A7" s="19">
        <v>2</v>
      </c>
      <c r="B7" s="43"/>
      <c r="C7" s="138" t="str">
        <f>IFERROR(VLOOKUP(B7,'CAS List'!$A$2:$B$867,2,FALSE), "NON")</f>
        <v>NON</v>
      </c>
      <c r="D7" s="139"/>
      <c r="E7" s="142" t="str">
        <f>IFERROR(VLOOKUP(B7,'CAS List'!$A$2:$F$867,6,FALSE),"NON")</f>
        <v>NON</v>
      </c>
      <c r="F7" s="143"/>
      <c r="G7" s="143"/>
      <c r="H7" s="140" t="str">
        <f>IFERROR(VLOOKUP(B7,'CAS List'!$A$2:$G$867,7,FALSE),"NON")</f>
        <v>NON</v>
      </c>
      <c r="I7" s="141"/>
      <c r="J7" s="72" t="str">
        <f>IFERROR(VLOOKUP(B7,'CAS List'!$A$2:$J$867,10,FALSE),"NON")</f>
        <v>NON</v>
      </c>
      <c r="K7" s="67" t="str">
        <f>IFERROR(VLOOKUP(B7,'CAS List'!$A$2:$K$867,11,FALSE),"NON")</f>
        <v>NON</v>
      </c>
      <c r="L7" s="68" t="str">
        <f>IFERROR(VLOOKUP(B7,'CAS List'!$A$2:$F$867,3,FALSE),"NON")</f>
        <v>NON</v>
      </c>
      <c r="M7" s="69" t="str">
        <f>IFERROR(VLOOKUP(B7,'CAS List'!$A$2:$F$867,4,FALSE),"NON")</f>
        <v>NON</v>
      </c>
      <c r="N7" s="70" t="str">
        <f>IFERROR(VLOOKUP(B7,'CAS List'!$A$2:$F$867,5,FALSE),"NON")</f>
        <v>NON</v>
      </c>
      <c r="O7" s="78" t="str">
        <f>IFERROR(VLOOKUP(B7,'CAS List'!$A$2:$P$866,14,FALSE),"NON")</f>
        <v>NON</v>
      </c>
    </row>
    <row r="8" spans="1:15" ht="14.25" customHeight="1" thickTop="1" thickBot="1" x14ac:dyDescent="0.25">
      <c r="A8" s="19">
        <v>3</v>
      </c>
      <c r="B8" s="43"/>
      <c r="C8" s="138" t="str">
        <f>IFERROR(VLOOKUP(B8,'CAS List'!$A$2:$B$867,2,FALSE), "NON")</f>
        <v>NON</v>
      </c>
      <c r="D8" s="139"/>
      <c r="E8" s="142" t="str">
        <f>IFERROR(VLOOKUP(B8,'CAS List'!$A$2:$F$867,6,FALSE),"NON")</f>
        <v>NON</v>
      </c>
      <c r="F8" s="143"/>
      <c r="G8" s="143"/>
      <c r="H8" s="140" t="str">
        <f>IFERROR(VLOOKUP(B8,'CAS List'!$A$2:$G$867,7,FALSE),"NON")</f>
        <v>NON</v>
      </c>
      <c r="I8" s="141"/>
      <c r="J8" s="72" t="str">
        <f>IFERROR(VLOOKUP(B8,'CAS List'!$A$2:$J$867,10,FALSE),"NON")</f>
        <v>NON</v>
      </c>
      <c r="K8" s="67" t="str">
        <f>IFERROR(VLOOKUP(B8,'CAS List'!$A$2:$K$867,11,FALSE),"NON")</f>
        <v>NON</v>
      </c>
      <c r="L8" s="68" t="str">
        <f>IFERROR(VLOOKUP(B8,'CAS List'!$A$2:$F$867,3,FALSE),"NON")</f>
        <v>NON</v>
      </c>
      <c r="M8" s="69" t="str">
        <f>IFERROR(VLOOKUP(B8,'CAS List'!$A$2:$F$867,4,FALSE),"NON")</f>
        <v>NON</v>
      </c>
      <c r="N8" s="70" t="str">
        <f>IFERROR(VLOOKUP(B8,'CAS List'!$A$2:$F$867,5,FALSE),"NON")</f>
        <v>NON</v>
      </c>
      <c r="O8" s="78" t="str">
        <f>IFERROR(VLOOKUP(B8,'CAS List'!$A$2:$P$866,14,FALSE),"NON")</f>
        <v>NON</v>
      </c>
    </row>
    <row r="9" spans="1:15" ht="14.25" customHeight="1" thickTop="1" thickBot="1" x14ac:dyDescent="0.25">
      <c r="A9" s="19">
        <v>4</v>
      </c>
      <c r="B9" s="43"/>
      <c r="C9" s="138" t="str">
        <f>IFERROR(VLOOKUP(B9,'CAS List'!$A$2:$B$867,2,FALSE), "NON")</f>
        <v>NON</v>
      </c>
      <c r="D9" s="139"/>
      <c r="E9" s="142" t="str">
        <f>IFERROR(VLOOKUP(B9,'CAS List'!$A$2:$F$867,6,FALSE),"NON")</f>
        <v>NON</v>
      </c>
      <c r="F9" s="143"/>
      <c r="G9" s="143"/>
      <c r="H9" s="140" t="str">
        <f>IFERROR(VLOOKUP(B9,'CAS List'!$A$2:$G$867,7,FALSE),"NON")</f>
        <v>NON</v>
      </c>
      <c r="I9" s="141"/>
      <c r="J9" s="72" t="str">
        <f>IFERROR(VLOOKUP(B9,'CAS List'!$A$2:$J$867,10,FALSE),"NON")</f>
        <v>NON</v>
      </c>
      <c r="K9" s="67" t="str">
        <f>IFERROR(VLOOKUP(B9,'CAS List'!$A$2:$K$867,11,FALSE),"NON")</f>
        <v>NON</v>
      </c>
      <c r="L9" s="68" t="str">
        <f>IFERROR(VLOOKUP(B9,'CAS List'!$A$2:$F$867,3,FALSE),"NON")</f>
        <v>NON</v>
      </c>
      <c r="M9" s="69" t="str">
        <f>IFERROR(VLOOKUP(B9,'CAS List'!$A$2:$F$867,4,FALSE),"NON")</f>
        <v>NON</v>
      </c>
      <c r="N9" s="70" t="str">
        <f>IFERROR(VLOOKUP(B9,'CAS List'!$A$2:$F$867,5,FALSE),"NON")</f>
        <v>NON</v>
      </c>
      <c r="O9" s="78" t="str">
        <f>IFERROR(VLOOKUP(B9,'CAS List'!$A$2:$P$866,14,FALSE),"NON")</f>
        <v>NON</v>
      </c>
    </row>
    <row r="10" spans="1:15" ht="14.25" customHeight="1" thickTop="1" thickBot="1" x14ac:dyDescent="0.25">
      <c r="A10" s="19">
        <v>5</v>
      </c>
      <c r="B10" s="43"/>
      <c r="C10" s="138" t="str">
        <f>IFERROR(VLOOKUP(B10,'CAS List'!$A$2:$B$867,2,FALSE), "NON")</f>
        <v>NON</v>
      </c>
      <c r="D10" s="139"/>
      <c r="E10" s="142" t="str">
        <f>IFERROR(VLOOKUP(B10,'CAS List'!$A$2:$F$867,6,FALSE),"NON")</f>
        <v>NON</v>
      </c>
      <c r="F10" s="143"/>
      <c r="G10" s="143"/>
      <c r="H10" s="140" t="str">
        <f>IFERROR(VLOOKUP(B10,'CAS List'!$A$2:$G$867,7,FALSE),"NON")</f>
        <v>NON</v>
      </c>
      <c r="I10" s="141"/>
      <c r="J10" s="72" t="str">
        <f>IFERROR(VLOOKUP(B10,'CAS List'!$A$2:$J$867,10,FALSE),"NON")</f>
        <v>NON</v>
      </c>
      <c r="K10" s="67" t="str">
        <f>IFERROR(VLOOKUP(B10,'CAS List'!$A$2:$K$867,11,FALSE),"NON")</f>
        <v>NON</v>
      </c>
      <c r="L10" s="68" t="str">
        <f>IFERROR(VLOOKUP(B10,'CAS List'!$A$2:$F$867,3,FALSE),"NON")</f>
        <v>NON</v>
      </c>
      <c r="M10" s="69" t="str">
        <f>IFERROR(VLOOKUP(B10,'CAS List'!$A$2:$F$867,4,FALSE),"NON")</f>
        <v>NON</v>
      </c>
      <c r="N10" s="70" t="str">
        <f>IFERROR(VLOOKUP(B10,'CAS List'!$A$2:$F$867,5,FALSE),"NON")</f>
        <v>NON</v>
      </c>
      <c r="O10" s="78" t="str">
        <f>IFERROR(VLOOKUP(B10,'CAS List'!$A$2:$P$866,14,FALSE),"NON")</f>
        <v>NON</v>
      </c>
    </row>
    <row r="11" spans="1:15" ht="14.25" customHeight="1" thickTop="1" thickBot="1" x14ac:dyDescent="0.25">
      <c r="A11" s="19">
        <v>6</v>
      </c>
      <c r="B11" s="43"/>
      <c r="C11" s="138" t="str">
        <f>IFERROR(VLOOKUP(B11,'CAS List'!$A$2:$B$867,2,FALSE), "NON")</f>
        <v>NON</v>
      </c>
      <c r="D11" s="139"/>
      <c r="E11" s="142" t="str">
        <f>IFERROR(VLOOKUP(B11,'CAS List'!$A$2:$F$867,6,FALSE),"NON")</f>
        <v>NON</v>
      </c>
      <c r="F11" s="143"/>
      <c r="G11" s="143"/>
      <c r="H11" s="140" t="str">
        <f>IFERROR(VLOOKUP(B11,'CAS List'!$A$2:$G$867,7,FALSE),"NON")</f>
        <v>NON</v>
      </c>
      <c r="I11" s="141"/>
      <c r="J11" s="72" t="str">
        <f>IFERROR(VLOOKUP(B11,'CAS List'!$A$2:$J$867,10,FALSE),"NON")</f>
        <v>NON</v>
      </c>
      <c r="K11" s="67" t="str">
        <f>IFERROR(VLOOKUP(B11,'CAS List'!$A$2:$K$867,11,FALSE),"NON")</f>
        <v>NON</v>
      </c>
      <c r="L11" s="68" t="str">
        <f>IFERROR(VLOOKUP(B11,'CAS List'!$A$2:$F$867,3,FALSE),"NON")</f>
        <v>NON</v>
      </c>
      <c r="M11" s="69" t="str">
        <f>IFERROR(VLOOKUP(B11,'CAS List'!$A$2:$F$867,4,FALSE),"NON")</f>
        <v>NON</v>
      </c>
      <c r="N11" s="70" t="str">
        <f>IFERROR(VLOOKUP(B11,'CAS List'!$A$2:$F$867,5,FALSE),"NON")</f>
        <v>NON</v>
      </c>
      <c r="O11" s="78" t="str">
        <f>IFERROR(VLOOKUP(B11,'CAS List'!$A$2:$P$866,14,FALSE),"NON")</f>
        <v>NON</v>
      </c>
    </row>
    <row r="12" spans="1:15" ht="14.25" thickTop="1" thickBot="1" x14ac:dyDescent="0.25">
      <c r="A12" s="19">
        <v>7</v>
      </c>
      <c r="B12" s="43"/>
      <c r="C12" s="138" t="str">
        <f>IFERROR(VLOOKUP(B12,'CAS List'!$A$2:$B$867,2,FALSE), "NON")</f>
        <v>NON</v>
      </c>
      <c r="D12" s="139"/>
      <c r="E12" s="142" t="str">
        <f>IFERROR(VLOOKUP(B12,'CAS List'!$A$2:$F$867,6,FALSE),"NON")</f>
        <v>NON</v>
      </c>
      <c r="F12" s="143"/>
      <c r="G12" s="143"/>
      <c r="H12" s="140" t="str">
        <f>IFERROR(VLOOKUP(B12,'CAS List'!$A$2:$G$867,7,FALSE),"NON")</f>
        <v>NON</v>
      </c>
      <c r="I12" s="141"/>
      <c r="J12" s="72" t="str">
        <f>IFERROR(VLOOKUP(B12,'CAS List'!$A$2:$J$867,10,FALSE),"NON")</f>
        <v>NON</v>
      </c>
      <c r="K12" s="67" t="str">
        <f>IFERROR(VLOOKUP(B12,'CAS List'!$A$2:$K$867,11,FALSE),"NON")</f>
        <v>NON</v>
      </c>
      <c r="L12" s="68" t="str">
        <f>IFERROR(VLOOKUP(B12,'CAS List'!$A$2:$F$867,3,FALSE),"NON")</f>
        <v>NON</v>
      </c>
      <c r="M12" s="69" t="str">
        <f>IFERROR(VLOOKUP(B12,'CAS List'!$A$2:$F$867,4,FALSE),"NON")</f>
        <v>NON</v>
      </c>
      <c r="N12" s="70" t="str">
        <f>IFERROR(VLOOKUP(B12,'CAS List'!$A$2:$F$867,5,FALSE),"NON")</f>
        <v>NON</v>
      </c>
      <c r="O12" s="78" t="str">
        <f>IFERROR(VLOOKUP(B12,'CAS List'!$A$2:$P$866,14,FALSE),"NON")</f>
        <v>NON</v>
      </c>
    </row>
    <row r="13" spans="1:15" ht="14.25" customHeight="1" thickTop="1" thickBot="1" x14ac:dyDescent="0.25">
      <c r="A13" s="19">
        <v>8</v>
      </c>
      <c r="B13" s="43"/>
      <c r="C13" s="138" t="str">
        <f>IFERROR(VLOOKUP(B13,'CAS List'!$A$2:$B$867,2,FALSE), "NON")</f>
        <v>NON</v>
      </c>
      <c r="D13" s="139"/>
      <c r="E13" s="142" t="str">
        <f>IFERROR(VLOOKUP(B13,'CAS List'!$A$2:$F$867,6,FALSE),"NON")</f>
        <v>NON</v>
      </c>
      <c r="F13" s="143"/>
      <c r="G13" s="143"/>
      <c r="H13" s="140" t="str">
        <f>IFERROR(VLOOKUP(B13,'CAS List'!$A$2:$G$867,7,FALSE),"NON")</f>
        <v>NON</v>
      </c>
      <c r="I13" s="141"/>
      <c r="J13" s="72" t="str">
        <f>IFERROR(VLOOKUP(B13,'CAS List'!$A$2:$J$867,10,FALSE),"NON")</f>
        <v>NON</v>
      </c>
      <c r="K13" s="67" t="str">
        <f>IFERROR(VLOOKUP(B13,'CAS List'!$A$2:$K$867,11,FALSE),"NON")</f>
        <v>NON</v>
      </c>
      <c r="L13" s="68" t="str">
        <f>IFERROR(VLOOKUP(B13,'CAS List'!$A$2:$F$867,3,FALSE),"NON")</f>
        <v>NON</v>
      </c>
      <c r="M13" s="69" t="str">
        <f>IFERROR(VLOOKUP(B13,'CAS List'!$A$2:$F$867,4,FALSE),"NON")</f>
        <v>NON</v>
      </c>
      <c r="N13" s="70" t="str">
        <f>IFERROR(VLOOKUP(B13,'CAS List'!$A$2:$F$867,5,FALSE),"NON")</f>
        <v>NON</v>
      </c>
      <c r="O13" s="78" t="str">
        <f>IFERROR(VLOOKUP(B13,'CAS List'!$A$2:$P$866,14,FALSE),"NON")</f>
        <v>NON</v>
      </c>
    </row>
    <row r="14" spans="1:15" ht="14.25" customHeight="1" thickTop="1" thickBot="1" x14ac:dyDescent="0.25">
      <c r="A14" s="19">
        <v>9</v>
      </c>
      <c r="B14" s="43"/>
      <c r="C14" s="138" t="str">
        <f>IFERROR(VLOOKUP(B14,'CAS List'!$A$2:$B$867,2,FALSE), "NON")</f>
        <v>NON</v>
      </c>
      <c r="D14" s="139"/>
      <c r="E14" s="142" t="str">
        <f>IFERROR(VLOOKUP(B14,'CAS List'!$A$2:$F$867,6,FALSE),"NON")</f>
        <v>NON</v>
      </c>
      <c r="F14" s="143"/>
      <c r="G14" s="143"/>
      <c r="H14" s="140" t="str">
        <f>IFERROR(VLOOKUP(B14,'CAS List'!$A$2:$G$867,7,FALSE),"NON")</f>
        <v>NON</v>
      </c>
      <c r="I14" s="141"/>
      <c r="J14" s="72" t="str">
        <f>IFERROR(VLOOKUP(B14,'CAS List'!$A$2:$J$867,10,FALSE),"NON")</f>
        <v>NON</v>
      </c>
      <c r="K14" s="67" t="str">
        <f>IFERROR(VLOOKUP(B14,'CAS List'!$A$2:$K$867,11,FALSE),"NON")</f>
        <v>NON</v>
      </c>
      <c r="L14" s="68" t="str">
        <f>IFERROR(VLOOKUP(B14,'CAS List'!$A$2:$F$867,3,FALSE),"NON")</f>
        <v>NON</v>
      </c>
      <c r="M14" s="69" t="str">
        <f>IFERROR(VLOOKUP(B14,'CAS List'!$A$2:$F$867,4,FALSE),"NON")</f>
        <v>NON</v>
      </c>
      <c r="N14" s="70" t="str">
        <f>IFERROR(VLOOKUP(B14,'CAS List'!$A$2:$F$867,5,FALSE),"NON")</f>
        <v>NON</v>
      </c>
      <c r="O14" s="78" t="str">
        <f>IFERROR(VLOOKUP(B14,'CAS List'!$A$2:$P$866,14,FALSE),"NON")</f>
        <v>NON</v>
      </c>
    </row>
    <row r="15" spans="1:15" ht="14.25" thickTop="1" thickBot="1" x14ac:dyDescent="0.25">
      <c r="A15" s="19">
        <v>10</v>
      </c>
      <c r="B15" s="43"/>
      <c r="C15" s="138" t="str">
        <f>IFERROR(VLOOKUP(B15,'CAS List'!$A$2:$B$867,2,FALSE), "NON")</f>
        <v>NON</v>
      </c>
      <c r="D15" s="139"/>
      <c r="E15" s="142" t="str">
        <f>IFERROR(VLOOKUP(B15,'CAS List'!$A$2:$F$867,6,FALSE),"NON")</f>
        <v>NON</v>
      </c>
      <c r="F15" s="143"/>
      <c r="G15" s="143"/>
      <c r="H15" s="140" t="str">
        <f>IFERROR(VLOOKUP(B15,'CAS List'!$A$2:$G$867,7,FALSE),"NON")</f>
        <v>NON</v>
      </c>
      <c r="I15" s="141"/>
      <c r="J15" s="72" t="str">
        <f>IFERROR(VLOOKUP(B15,'CAS List'!$A$2:$J$867,10,FALSE),"NON")</f>
        <v>NON</v>
      </c>
      <c r="K15" s="67" t="str">
        <f>IFERROR(VLOOKUP(B15,'CAS List'!$A$2:$K$867,11,FALSE),"NON")</f>
        <v>NON</v>
      </c>
      <c r="L15" s="68" t="str">
        <f>IFERROR(VLOOKUP(B15,'CAS List'!$A$2:$F$867,3,FALSE),"NON")</f>
        <v>NON</v>
      </c>
      <c r="M15" s="69" t="str">
        <f>IFERROR(VLOOKUP(B15,'CAS List'!$A$2:$F$867,4,FALSE),"NON")</f>
        <v>NON</v>
      </c>
      <c r="N15" s="70" t="str">
        <f>IFERROR(VLOOKUP(B15,'CAS List'!$A$2:$F$867,5,FALSE),"NON")</f>
        <v>NON</v>
      </c>
      <c r="O15" s="78" t="str">
        <f>IFERROR(VLOOKUP(B15,'CAS List'!$A$2:$P$866,14,FALSE),"NON")</f>
        <v>NON</v>
      </c>
    </row>
    <row r="16" spans="1:15" ht="14.25" customHeight="1" thickTop="1" thickBot="1" x14ac:dyDescent="0.25">
      <c r="A16" s="19">
        <v>11</v>
      </c>
      <c r="B16" s="43"/>
      <c r="C16" s="138" t="str">
        <f>IFERROR(VLOOKUP(B16,'CAS List'!$A$2:$B$867,2,FALSE), "NON")</f>
        <v>NON</v>
      </c>
      <c r="D16" s="139"/>
      <c r="E16" s="142" t="str">
        <f>IFERROR(VLOOKUP(B16,'CAS List'!$A$2:$F$867,6,FALSE),"NON")</f>
        <v>NON</v>
      </c>
      <c r="F16" s="143"/>
      <c r="G16" s="143"/>
      <c r="H16" s="140" t="str">
        <f>IFERROR(VLOOKUP(B16,'CAS List'!$A$2:$G$867,7,FALSE),"NON")</f>
        <v>NON</v>
      </c>
      <c r="I16" s="141"/>
      <c r="J16" s="72" t="str">
        <f>IFERROR(VLOOKUP(B16,'CAS List'!$A$2:$J$867,10,FALSE),"NON")</f>
        <v>NON</v>
      </c>
      <c r="K16" s="67" t="str">
        <f>IFERROR(VLOOKUP(B16,'CAS List'!$A$2:$K$867,11,FALSE),"NON")</f>
        <v>NON</v>
      </c>
      <c r="L16" s="68" t="str">
        <f>IFERROR(VLOOKUP(B16,'CAS List'!$A$2:$F$867,3,FALSE),"NON")</f>
        <v>NON</v>
      </c>
      <c r="M16" s="69" t="str">
        <f>IFERROR(VLOOKUP(B16,'CAS List'!$A$2:$F$867,4,FALSE),"NON")</f>
        <v>NON</v>
      </c>
      <c r="N16" s="70" t="str">
        <f>IFERROR(VLOOKUP(B16,'CAS List'!$A$2:$F$867,5,FALSE),"NON")</f>
        <v>NON</v>
      </c>
      <c r="O16" s="78" t="str">
        <f>IFERROR(VLOOKUP(B16,'CAS List'!$A$2:$P$866,14,FALSE),"NON")</f>
        <v>NON</v>
      </c>
    </row>
    <row r="17" spans="1:15" ht="14.25" customHeight="1" thickTop="1" thickBot="1" x14ac:dyDescent="0.25">
      <c r="A17" s="19">
        <v>12</v>
      </c>
      <c r="B17" s="43"/>
      <c r="C17" s="138" t="str">
        <f>IFERROR(VLOOKUP(B17,'CAS List'!$A$2:$B$867,2,FALSE), "NON")</f>
        <v>NON</v>
      </c>
      <c r="D17" s="139"/>
      <c r="E17" s="142" t="str">
        <f>IFERROR(VLOOKUP(B17,'CAS List'!$A$2:$F$867,6,FALSE),"NON")</f>
        <v>NON</v>
      </c>
      <c r="F17" s="143"/>
      <c r="G17" s="143"/>
      <c r="H17" s="140" t="str">
        <f>IFERROR(VLOOKUP(B17,'CAS List'!$A$2:$G$867,7,FALSE),"NON")</f>
        <v>NON</v>
      </c>
      <c r="I17" s="141"/>
      <c r="J17" s="72" t="str">
        <f>IFERROR(VLOOKUP(B17,'CAS List'!$A$2:$J$867,10,FALSE),"NON")</f>
        <v>NON</v>
      </c>
      <c r="K17" s="67" t="str">
        <f>IFERROR(VLOOKUP(B17,'CAS List'!$A$2:$K$867,11,FALSE),"NON")</f>
        <v>NON</v>
      </c>
      <c r="L17" s="68" t="str">
        <f>IFERROR(VLOOKUP(B17,'CAS List'!$A$2:$F$867,3,FALSE),"NON")</f>
        <v>NON</v>
      </c>
      <c r="M17" s="69" t="str">
        <f>IFERROR(VLOOKUP(B17,'CAS List'!$A$2:$F$867,4,FALSE),"NON")</f>
        <v>NON</v>
      </c>
      <c r="N17" s="70" t="str">
        <f>IFERROR(VLOOKUP(B17,'CAS List'!$A$2:$F$867,5,FALSE),"NON")</f>
        <v>NON</v>
      </c>
      <c r="O17" s="78" t="str">
        <f>IFERROR(VLOOKUP(B17,'CAS List'!$A$2:$P$866,14,FALSE),"NON")</f>
        <v>NON</v>
      </c>
    </row>
    <row r="18" spans="1:15" ht="14.25" customHeight="1" thickTop="1" thickBot="1" x14ac:dyDescent="0.25">
      <c r="A18" s="19">
        <v>13</v>
      </c>
      <c r="B18" s="43"/>
      <c r="C18" s="138" t="str">
        <f>IFERROR(VLOOKUP(B18,'CAS List'!$A$2:$B$867,2,FALSE), "NON")</f>
        <v>NON</v>
      </c>
      <c r="D18" s="139"/>
      <c r="E18" s="142" t="str">
        <f>IFERROR(VLOOKUP(B18,'CAS List'!$A$2:$F$867,6,FALSE),"NON")</f>
        <v>NON</v>
      </c>
      <c r="F18" s="143"/>
      <c r="G18" s="143"/>
      <c r="H18" s="140" t="str">
        <f>IFERROR(VLOOKUP(B18,'CAS List'!$A$2:$G$867,7,FALSE),"NON")</f>
        <v>NON</v>
      </c>
      <c r="I18" s="141"/>
      <c r="J18" s="72" t="str">
        <f>IFERROR(VLOOKUP(B18,'CAS List'!$A$2:$J$867,10,FALSE),"NON")</f>
        <v>NON</v>
      </c>
      <c r="K18" s="67" t="str">
        <f>IFERROR(VLOOKUP(B18,'CAS List'!$A$2:$K$867,11,FALSE),"NON")</f>
        <v>NON</v>
      </c>
      <c r="L18" s="68" t="str">
        <f>IFERROR(VLOOKUP(B18,'CAS List'!$A$2:$F$867,3,FALSE),"NON")</f>
        <v>NON</v>
      </c>
      <c r="M18" s="69" t="str">
        <f>IFERROR(VLOOKUP(B18,'CAS List'!$A$2:$F$867,4,FALSE),"NON")</f>
        <v>NON</v>
      </c>
      <c r="N18" s="70" t="str">
        <f>IFERROR(VLOOKUP(B18,'CAS List'!$A$2:$F$867,5,FALSE),"NON")</f>
        <v>NON</v>
      </c>
      <c r="O18" s="78" t="str">
        <f>IFERROR(VLOOKUP(B18,'CAS List'!$A$2:$P$866,14,FALSE),"NON")</f>
        <v>NON</v>
      </c>
    </row>
    <row r="19" spans="1:15" ht="14.25" customHeight="1" thickTop="1" thickBot="1" x14ac:dyDescent="0.25">
      <c r="A19" s="19">
        <v>14</v>
      </c>
      <c r="B19" s="43"/>
      <c r="C19" s="138" t="str">
        <f>IFERROR(VLOOKUP(B19,'CAS List'!$A$2:$B$867,2,FALSE), "NON")</f>
        <v>NON</v>
      </c>
      <c r="D19" s="139"/>
      <c r="E19" s="142" t="str">
        <f>IFERROR(VLOOKUP(B19,'CAS List'!$A$2:$F$867,6,FALSE),"NON")</f>
        <v>NON</v>
      </c>
      <c r="F19" s="143"/>
      <c r="G19" s="143"/>
      <c r="H19" s="140" t="str">
        <f>IFERROR(VLOOKUP(B19,'CAS List'!$A$2:$G$867,7,FALSE),"NON")</f>
        <v>NON</v>
      </c>
      <c r="I19" s="141"/>
      <c r="J19" s="72" t="str">
        <f>IFERROR(VLOOKUP(B19,'CAS List'!$A$2:$J$867,10,FALSE),"NON")</f>
        <v>NON</v>
      </c>
      <c r="K19" s="67" t="str">
        <f>IFERROR(VLOOKUP(B19,'CAS List'!$A$2:$K$867,11,FALSE),"NON")</f>
        <v>NON</v>
      </c>
      <c r="L19" s="68" t="str">
        <f>IFERROR(VLOOKUP(B19,'CAS List'!$A$2:$F$867,3,FALSE),"NON")</f>
        <v>NON</v>
      </c>
      <c r="M19" s="69" t="str">
        <f>IFERROR(VLOOKUP(B19,'CAS List'!$A$2:$F$867,4,FALSE),"NON")</f>
        <v>NON</v>
      </c>
      <c r="N19" s="70" t="str">
        <f>IFERROR(VLOOKUP(B19,'CAS List'!$A$2:$F$867,5,FALSE),"NON")</f>
        <v>NON</v>
      </c>
      <c r="O19" s="78" t="str">
        <f>IFERROR(VLOOKUP(B19,'CAS List'!$A$2:$P$866,14,FALSE),"NON")</f>
        <v>NON</v>
      </c>
    </row>
    <row r="20" spans="1:15" ht="14.25" thickTop="1" thickBot="1" x14ac:dyDescent="0.25">
      <c r="A20" s="19">
        <v>15</v>
      </c>
      <c r="B20" s="43"/>
      <c r="C20" s="138" t="str">
        <f>IFERROR(VLOOKUP(B20,'CAS List'!$A$2:$B$867,2,FALSE), "NON")</f>
        <v>NON</v>
      </c>
      <c r="D20" s="139"/>
      <c r="E20" s="142" t="str">
        <f>IFERROR(VLOOKUP(B20,'CAS List'!$A$2:$F$867,6,FALSE),"NON")</f>
        <v>NON</v>
      </c>
      <c r="F20" s="143"/>
      <c r="G20" s="143"/>
      <c r="H20" s="140" t="str">
        <f>IFERROR(VLOOKUP(B20,'CAS List'!$A$2:$G$867,7,FALSE),"NON")</f>
        <v>NON</v>
      </c>
      <c r="I20" s="141"/>
      <c r="J20" s="72" t="str">
        <f>IFERROR(VLOOKUP(B20,'CAS List'!$A$2:$J$867,10,FALSE),"NON")</f>
        <v>NON</v>
      </c>
      <c r="K20" s="67" t="str">
        <f>IFERROR(VLOOKUP(B20,'CAS List'!$A$2:$K$867,11,FALSE),"NON")</f>
        <v>NON</v>
      </c>
      <c r="L20" s="68" t="str">
        <f>IFERROR(VLOOKUP(B20,'CAS List'!$A$2:$F$867,3,FALSE),"NON")</f>
        <v>NON</v>
      </c>
      <c r="M20" s="69" t="str">
        <f>IFERROR(VLOOKUP(B20,'CAS List'!$A$2:$F$867,4,FALSE),"NON")</f>
        <v>NON</v>
      </c>
      <c r="N20" s="70" t="str">
        <f>IFERROR(VLOOKUP(B20,'CAS List'!$A$2:$F$867,5,FALSE),"NON")</f>
        <v>NON</v>
      </c>
      <c r="O20" s="78" t="str">
        <f>IFERROR(VLOOKUP(B20,'CAS List'!$A$2:$P$866,14,FALSE),"NON")</f>
        <v>NON</v>
      </c>
    </row>
    <row r="21" spans="1:15" ht="14.25" thickTop="1" thickBot="1" x14ac:dyDescent="0.25"/>
    <row r="22" spans="1:15" ht="14.25" thickTop="1" thickBot="1" x14ac:dyDescent="0.25">
      <c r="B22" s="44" t="s">
        <v>999</v>
      </c>
      <c r="C22" s="150" t="s">
        <v>745</v>
      </c>
      <c r="D22" s="151"/>
      <c r="E22" s="144" t="s">
        <v>998</v>
      </c>
      <c r="F22" s="145"/>
      <c r="G22" s="145"/>
      <c r="H22" s="145"/>
      <c r="I22" s="145"/>
      <c r="J22" s="145"/>
      <c r="K22" s="146"/>
    </row>
    <row r="23" spans="1:15" ht="14.25" thickTop="1" thickBot="1" x14ac:dyDescent="0.25">
      <c r="A23" s="19">
        <v>1</v>
      </c>
      <c r="B23" s="42"/>
      <c r="C23" s="127" t="str">
        <f>IFERROR(VLOOKUP($B23,'Alpha CAS'!$A$2:$B$867,2,FALSE),"NON")</f>
        <v>NON</v>
      </c>
      <c r="D23" s="128"/>
      <c r="E23" s="147"/>
      <c r="F23" s="148"/>
      <c r="G23" s="148"/>
      <c r="H23" s="148"/>
      <c r="I23" s="148"/>
      <c r="J23" s="148"/>
      <c r="K23" s="149"/>
    </row>
    <row r="24" spans="1:15" ht="14.25" thickTop="1" thickBot="1" x14ac:dyDescent="0.25">
      <c r="A24" s="19">
        <v>2</v>
      </c>
      <c r="B24" s="42"/>
      <c r="C24" s="127" t="str">
        <f>IFERROR(VLOOKUP($B24,'Alpha CAS'!$A$2:$B$867,2,FALSE),"NON")</f>
        <v>NON</v>
      </c>
      <c r="D24" s="128"/>
      <c r="E24" s="147"/>
      <c r="F24" s="148"/>
      <c r="G24" s="148"/>
      <c r="H24" s="148"/>
      <c r="I24" s="148"/>
      <c r="J24" s="148"/>
      <c r="K24" s="149"/>
    </row>
    <row r="25" spans="1:15" ht="14.25" customHeight="1" thickTop="1" thickBot="1" x14ac:dyDescent="0.25">
      <c r="A25" s="19">
        <v>3</v>
      </c>
      <c r="B25" s="42"/>
      <c r="C25" s="127" t="str">
        <f>IFERROR(VLOOKUP($B25,'Alpha CAS'!$A$2:$B$867,2,FALSE),"NON")</f>
        <v>NON</v>
      </c>
      <c r="D25" s="128"/>
      <c r="E25" s="129" t="s">
        <v>973</v>
      </c>
      <c r="F25" s="130"/>
      <c r="G25" s="130"/>
      <c r="H25" s="130"/>
      <c r="I25" s="130"/>
      <c r="J25" s="130"/>
      <c r="K25" s="131"/>
    </row>
    <row r="26" spans="1:15" ht="14.25" thickTop="1" thickBot="1" x14ac:dyDescent="0.25">
      <c r="A26" s="19">
        <v>4</v>
      </c>
      <c r="B26" s="42"/>
      <c r="C26" s="127" t="str">
        <f>IFERROR(VLOOKUP($B26,'Alpha CAS'!$A$2:$B$867,2,FALSE),"NON")</f>
        <v>NON</v>
      </c>
      <c r="D26" s="128"/>
      <c r="E26" s="132"/>
      <c r="F26" s="133"/>
      <c r="G26" s="133"/>
      <c r="H26" s="133"/>
      <c r="I26" s="133"/>
      <c r="J26" s="133"/>
      <c r="K26" s="134"/>
    </row>
    <row r="27" spans="1:15" ht="14.25" thickTop="1" thickBot="1" x14ac:dyDescent="0.25">
      <c r="A27" s="19">
        <v>5</v>
      </c>
      <c r="B27" s="42"/>
      <c r="C27" s="127" t="str">
        <f>IFERROR(VLOOKUP($B27,'Alpha CAS'!$A$2:$B$867,2,FALSE),"NON")</f>
        <v>NON</v>
      </c>
      <c r="D27" s="128"/>
      <c r="E27" s="132"/>
      <c r="F27" s="133"/>
      <c r="G27" s="133"/>
      <c r="H27" s="133"/>
      <c r="I27" s="133"/>
      <c r="J27" s="133"/>
      <c r="K27" s="134"/>
    </row>
    <row r="28" spans="1:15" ht="14.25" thickTop="1" thickBot="1" x14ac:dyDescent="0.25">
      <c r="A28" s="19">
        <v>6</v>
      </c>
      <c r="B28" s="42"/>
      <c r="C28" s="127" t="str">
        <f>IFERROR(VLOOKUP($B28,'Alpha CAS'!$A$2:$B$867,2,FALSE),"NON")</f>
        <v>NON</v>
      </c>
      <c r="D28" s="128"/>
      <c r="E28" s="132"/>
      <c r="F28" s="133"/>
      <c r="G28" s="133"/>
      <c r="H28" s="133"/>
      <c r="I28" s="133"/>
      <c r="J28" s="133"/>
      <c r="K28" s="134"/>
    </row>
    <row r="29" spans="1:15" ht="14.25" thickTop="1" thickBot="1" x14ac:dyDescent="0.25">
      <c r="A29" s="19">
        <v>7</v>
      </c>
      <c r="B29" s="42"/>
      <c r="C29" s="127" t="str">
        <f>IFERROR(VLOOKUP($B29,'Alpha CAS'!$A$2:$B$867,2,FALSE),"NON")</f>
        <v>NON</v>
      </c>
      <c r="D29" s="128"/>
      <c r="E29" s="132"/>
      <c r="F29" s="133"/>
      <c r="G29" s="133"/>
      <c r="H29" s="133"/>
      <c r="I29" s="133"/>
      <c r="J29" s="133"/>
      <c r="K29" s="134"/>
    </row>
    <row r="30" spans="1:15" ht="14.25" thickTop="1" thickBot="1" x14ac:dyDescent="0.25">
      <c r="A30" s="19">
        <v>8</v>
      </c>
      <c r="B30" s="42"/>
      <c r="C30" s="127" t="str">
        <f>IFERROR(VLOOKUP($B30,'Alpha CAS'!$A$2:$B$867,2,FALSE),"NON")</f>
        <v>NON</v>
      </c>
      <c r="D30" s="128"/>
      <c r="E30" s="132"/>
      <c r="F30" s="133"/>
      <c r="G30" s="133"/>
      <c r="H30" s="133"/>
      <c r="I30" s="133"/>
      <c r="J30" s="133"/>
      <c r="K30" s="134"/>
    </row>
    <row r="31" spans="1:15" ht="14.25" thickTop="1" thickBot="1" x14ac:dyDescent="0.25">
      <c r="A31" s="19">
        <v>9</v>
      </c>
      <c r="B31" s="42"/>
      <c r="C31" s="127" t="str">
        <f>IFERROR(VLOOKUP($B31,'Alpha CAS'!$A$2:$B$867,2,FALSE),"NON")</f>
        <v>NON</v>
      </c>
      <c r="D31" s="128"/>
      <c r="E31" s="132"/>
      <c r="F31" s="133"/>
      <c r="G31" s="133"/>
      <c r="H31" s="133"/>
      <c r="I31" s="133"/>
      <c r="J31" s="133"/>
      <c r="K31" s="134"/>
    </row>
    <row r="32" spans="1:15" ht="14.25" thickTop="1" thickBot="1" x14ac:dyDescent="0.25">
      <c r="A32" s="19">
        <v>10</v>
      </c>
      <c r="B32" s="42"/>
      <c r="C32" s="127" t="str">
        <f>IFERROR(VLOOKUP($B32,'Alpha CAS'!$A$2:$B$867,2,FALSE),"NON")</f>
        <v>NON</v>
      </c>
      <c r="D32" s="128"/>
      <c r="E32" s="132"/>
      <c r="F32" s="133"/>
      <c r="G32" s="133"/>
      <c r="H32" s="133"/>
      <c r="I32" s="133"/>
      <c r="J32" s="133"/>
      <c r="K32" s="134"/>
    </row>
    <row r="33" spans="1:11" ht="14.25" thickTop="1" thickBot="1" x14ac:dyDescent="0.25">
      <c r="A33" s="19">
        <v>11</v>
      </c>
      <c r="B33" s="42"/>
      <c r="C33" s="127" t="str">
        <f>IFERROR(VLOOKUP($B33,'Alpha CAS'!$A$2:$B$867,2,FALSE),"NON")</f>
        <v>NON</v>
      </c>
      <c r="D33" s="128"/>
      <c r="E33" s="132"/>
      <c r="F33" s="133"/>
      <c r="G33" s="133"/>
      <c r="H33" s="133"/>
      <c r="I33" s="133"/>
      <c r="J33" s="133"/>
      <c r="K33" s="134"/>
    </row>
    <row r="34" spans="1:11" ht="14.25" thickTop="1" thickBot="1" x14ac:dyDescent="0.25">
      <c r="A34" s="19">
        <v>12</v>
      </c>
      <c r="B34" s="42"/>
      <c r="C34" s="127" t="str">
        <f>IFERROR(VLOOKUP($B34,'Alpha CAS'!$A$2:$B$867,2,FALSE),"NON")</f>
        <v>NON</v>
      </c>
      <c r="D34" s="128"/>
      <c r="E34" s="132"/>
      <c r="F34" s="133"/>
      <c r="G34" s="133"/>
      <c r="H34" s="133"/>
      <c r="I34" s="133"/>
      <c r="J34" s="133"/>
      <c r="K34" s="134"/>
    </row>
    <row r="35" spans="1:11" ht="14.25" thickTop="1" thickBot="1" x14ac:dyDescent="0.25">
      <c r="A35" s="19">
        <v>13</v>
      </c>
      <c r="B35" s="42"/>
      <c r="C35" s="127" t="str">
        <f>IFERROR(VLOOKUP($B35,'Alpha CAS'!$A$2:$B$867,2,FALSE),"NON")</f>
        <v>NON</v>
      </c>
      <c r="D35" s="128"/>
      <c r="E35" s="132"/>
      <c r="F35" s="133"/>
      <c r="G35" s="133"/>
      <c r="H35" s="133"/>
      <c r="I35" s="133"/>
      <c r="J35" s="133"/>
      <c r="K35" s="134"/>
    </row>
    <row r="36" spans="1:11" ht="14.25" thickTop="1" thickBot="1" x14ac:dyDescent="0.25">
      <c r="A36" s="19">
        <v>14</v>
      </c>
      <c r="B36" s="42"/>
      <c r="C36" s="127" t="str">
        <f>IFERROR(VLOOKUP($B36,'Alpha CAS'!$A$2:$B$867,2,FALSE),"NON")</f>
        <v>NON</v>
      </c>
      <c r="D36" s="128"/>
      <c r="E36" s="132"/>
      <c r="F36" s="133"/>
      <c r="G36" s="133"/>
      <c r="H36" s="133"/>
      <c r="I36" s="133"/>
      <c r="J36" s="133"/>
      <c r="K36" s="134"/>
    </row>
    <row r="37" spans="1:11" ht="14.25" thickTop="1" thickBot="1" x14ac:dyDescent="0.25">
      <c r="A37" s="19">
        <v>15</v>
      </c>
      <c r="B37" s="42"/>
      <c r="C37" s="127" t="str">
        <f>IFERROR(VLOOKUP($B37,'Alpha CAS'!$A$2:$B$867,2,FALSE),"NON")</f>
        <v>NON</v>
      </c>
      <c r="D37" s="128"/>
      <c r="E37" s="132"/>
      <c r="F37" s="133"/>
      <c r="G37" s="133"/>
      <c r="H37" s="133"/>
      <c r="I37" s="133"/>
      <c r="J37" s="133"/>
      <c r="K37" s="134"/>
    </row>
    <row r="38" spans="1:11" ht="14.25" thickTop="1" thickBot="1" x14ac:dyDescent="0.25">
      <c r="E38" s="132"/>
      <c r="F38" s="133"/>
      <c r="G38" s="133"/>
      <c r="H38" s="133"/>
      <c r="I38" s="133"/>
      <c r="J38" s="133"/>
      <c r="K38" s="134"/>
    </row>
    <row r="39" spans="1:11" ht="13.5" thickBot="1" x14ac:dyDescent="0.25">
      <c r="B39" s="106" t="s">
        <v>829</v>
      </c>
      <c r="C39" s="105"/>
      <c r="D39" s="105"/>
      <c r="E39" s="132"/>
      <c r="F39" s="133"/>
      <c r="G39" s="133"/>
      <c r="H39" s="133"/>
      <c r="I39" s="133"/>
      <c r="J39" s="133"/>
      <c r="K39" s="134"/>
    </row>
    <row r="40" spans="1:11" ht="26.25" customHeight="1" thickBot="1" x14ac:dyDescent="0.25">
      <c r="B40" s="65" t="s">
        <v>827</v>
      </c>
      <c r="C40" s="107"/>
      <c r="D40" s="105"/>
      <c r="E40" s="132"/>
      <c r="F40" s="133"/>
      <c r="G40" s="133"/>
      <c r="H40" s="133"/>
      <c r="I40" s="133"/>
      <c r="J40" s="133"/>
      <c r="K40" s="134"/>
    </row>
    <row r="41" spans="1:11" ht="12.75" customHeight="1" thickBot="1" x14ac:dyDescent="0.25">
      <c r="B41" s="41" t="s">
        <v>828</v>
      </c>
      <c r="C41" s="107"/>
      <c r="D41" s="105"/>
      <c r="E41" s="132"/>
      <c r="F41" s="133"/>
      <c r="G41" s="133"/>
      <c r="H41" s="133"/>
      <c r="I41" s="133"/>
      <c r="J41" s="133"/>
      <c r="K41" s="134"/>
    </row>
    <row r="42" spans="1:11" ht="24.75" customHeight="1" thickBot="1" x14ac:dyDescent="0.25">
      <c r="E42" s="135"/>
      <c r="F42" s="136"/>
      <c r="G42" s="136"/>
      <c r="H42" s="136"/>
      <c r="I42" s="136"/>
      <c r="J42" s="136"/>
      <c r="K42" s="137"/>
    </row>
    <row r="43" spans="1:11" ht="13.5" thickTop="1" x14ac:dyDescent="0.2"/>
  </sheetData>
  <mergeCells count="67">
    <mergeCell ref="C15:D15"/>
    <mergeCell ref="H15:I15"/>
    <mergeCell ref="E15:G15"/>
    <mergeCell ref="C16:D16"/>
    <mergeCell ref="H16:I16"/>
    <mergeCell ref="E16:G16"/>
    <mergeCell ref="H10:I10"/>
    <mergeCell ref="E10:G10"/>
    <mergeCell ref="C8:D8"/>
    <mergeCell ref="H8:I8"/>
    <mergeCell ref="E8:G8"/>
    <mergeCell ref="C9:D9"/>
    <mergeCell ref="H9:I9"/>
    <mergeCell ref="E9:G9"/>
    <mergeCell ref="H5:I5"/>
    <mergeCell ref="H6:I6"/>
    <mergeCell ref="C12:D12"/>
    <mergeCell ref="H12:I12"/>
    <mergeCell ref="E12:G12"/>
    <mergeCell ref="C11:D11"/>
    <mergeCell ref="H11:I11"/>
    <mergeCell ref="E11:G11"/>
    <mergeCell ref="E5:G5"/>
    <mergeCell ref="E6:G6"/>
    <mergeCell ref="E7:G7"/>
    <mergeCell ref="C5:D5"/>
    <mergeCell ref="C6:D6"/>
    <mergeCell ref="C7:D7"/>
    <mergeCell ref="H7:I7"/>
    <mergeCell ref="C10:D10"/>
    <mergeCell ref="H13:I13"/>
    <mergeCell ref="E13:G13"/>
    <mergeCell ref="C14:D14"/>
    <mergeCell ref="H14:I14"/>
    <mergeCell ref="E14:G14"/>
    <mergeCell ref="C13:D13"/>
    <mergeCell ref="H17:I17"/>
    <mergeCell ref="E17:G17"/>
    <mergeCell ref="C29:D29"/>
    <mergeCell ref="E19:G19"/>
    <mergeCell ref="C20:D20"/>
    <mergeCell ref="H20:I20"/>
    <mergeCell ref="E20:G20"/>
    <mergeCell ref="E22:K24"/>
    <mergeCell ref="C23:D23"/>
    <mergeCell ref="C22:D22"/>
    <mergeCell ref="C24:D24"/>
    <mergeCell ref="C18:D18"/>
    <mergeCell ref="H18:I18"/>
    <mergeCell ref="E18:G18"/>
    <mergeCell ref="C17:D17"/>
    <mergeCell ref="B1:F2"/>
    <mergeCell ref="C33:D33"/>
    <mergeCell ref="C34:D34"/>
    <mergeCell ref="C30:D30"/>
    <mergeCell ref="C31:D31"/>
    <mergeCell ref="C25:D25"/>
    <mergeCell ref="C26:D26"/>
    <mergeCell ref="C32:D32"/>
    <mergeCell ref="E25:K42"/>
    <mergeCell ref="C36:D36"/>
    <mergeCell ref="C37:D37"/>
    <mergeCell ref="C35:D35"/>
    <mergeCell ref="C27:D27"/>
    <mergeCell ref="C19:D19"/>
    <mergeCell ref="H19:I19"/>
    <mergeCell ref="C28:D28"/>
  </mergeCells>
  <phoneticPr fontId="2" type="noConversion"/>
  <conditionalFormatting sqref="E6:G20">
    <cfRule type="containsText" dxfId="11" priority="1" operator="containsText" text="Use 1221 HAPTAC RF">
      <formula>NOT(ISERROR(SEARCH("Use 1221 HAPTAC RF",E6)))</formula>
    </cfRule>
    <cfRule type="containsText" dxfId="10" priority="2" operator="containsText" text="NO RF TAC">
      <formula>NOT(ISERROR(SEARCH("NO RF TAC",E6)))</formula>
    </cfRule>
    <cfRule type="containsText" dxfId="9" priority="4" operator="containsText" text="NO RF HAPTAC">
      <formula>NOT(ISERROR(SEARCH("NO RF HAPTAC",E6)))</formula>
    </cfRule>
    <cfRule type="containsText" dxfId="8" priority="5" operator="containsText" text="AB2588">
      <formula>NOT(ISERROR(SEARCH("AB2588",E6)))</formula>
    </cfRule>
    <cfRule type="containsText" dxfId="7" priority="6" operator="containsText" text="CAP">
      <formula>NOT(ISERROR(SEARCH("CAP",E6)))</formula>
    </cfRule>
    <cfRule type="containsText" dxfId="6" priority="7" operator="containsText" text="TAC RF">
      <formula>NOT(ISERROR(SEARCH("TAC RF",E6)))</formula>
    </cfRule>
  </conditionalFormatting>
  <dataValidations count="1">
    <dataValidation type="list" allowBlank="1" showInputMessage="1" showErrorMessage="1" sqref="B23:B37">
      <formula1>AlphaList</formula1>
    </dataValidation>
  </dataValidations>
  <hyperlinks>
    <hyperlink ref="B39" r:id="rId1"/>
    <hyperlink ref="B40" r:id="rId2"/>
    <hyperlink ref="B41" r:id="rId3"/>
  </hyperlinks>
  <pageMargins left="0.75" right="0.75" top="1" bottom="1" header="0.5" footer="0.5"/>
  <pageSetup orientation="portrait" r:id="rId4"/>
  <headerFooter alignWithMargins="0"/>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'Alpha CAS'!$A$2:$A$860</xm:f>
          </x14:formula1>
          <xm:sqref>D40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872"/>
  <sheetViews>
    <sheetView zoomScale="130" zoomScaleNormal="130" workbookViewId="0">
      <pane ySplit="1" topLeftCell="A2" activePane="bottomLeft" state="frozen"/>
      <selection pane="bottomLeft" activeCell="A825" sqref="A825:XFD825"/>
    </sheetView>
  </sheetViews>
  <sheetFormatPr defaultColWidth="8.85546875" defaultRowHeight="12.75" x14ac:dyDescent="0.2"/>
  <cols>
    <col min="1" max="1" width="9.7109375" style="4" customWidth="1"/>
    <col min="2" max="2" width="46.85546875" style="24" customWidth="1"/>
    <col min="3" max="3" width="8.5703125" style="4" customWidth="1"/>
    <col min="4" max="5" width="8.85546875" style="4" customWidth="1"/>
    <col min="6" max="6" width="21.28515625" style="9" customWidth="1"/>
    <col min="7" max="7" width="9.140625" style="10" customWidth="1"/>
    <col min="8" max="8" width="10.85546875" style="38" customWidth="1"/>
    <col min="9" max="9" width="8.5703125" style="38" customWidth="1"/>
    <col min="10" max="10" width="9.7109375" style="73" customWidth="1"/>
    <col min="11" max="11" width="10.140625" style="102" customWidth="1"/>
    <col min="12" max="12" width="8.140625" style="38" customWidth="1"/>
    <col min="13" max="14" width="10.7109375" style="73" customWidth="1"/>
    <col min="15" max="15" width="10.7109375" style="85" customWidth="1"/>
    <col min="16" max="16" width="10.7109375" style="73" customWidth="1"/>
    <col min="17" max="17" width="16.85546875" style="4" customWidth="1"/>
    <col min="18" max="18" width="12.28515625" style="4" customWidth="1"/>
    <col min="19" max="16384" width="8.85546875" style="4"/>
  </cols>
  <sheetData>
    <row r="1" spans="1:28" ht="38.25" x14ac:dyDescent="0.2">
      <c r="A1" s="1" t="s">
        <v>0</v>
      </c>
      <c r="B1" s="92" t="s">
        <v>1</v>
      </c>
      <c r="C1" s="2" t="s">
        <v>924</v>
      </c>
      <c r="D1" s="2" t="s">
        <v>749</v>
      </c>
      <c r="E1" s="2" t="s">
        <v>750</v>
      </c>
      <c r="F1" s="2" t="s">
        <v>798</v>
      </c>
      <c r="G1" s="2" t="s">
        <v>751</v>
      </c>
      <c r="H1" s="35" t="s">
        <v>791</v>
      </c>
      <c r="I1" s="71" t="s">
        <v>847</v>
      </c>
      <c r="J1" s="74" t="s">
        <v>841</v>
      </c>
      <c r="K1" s="79" t="s">
        <v>831</v>
      </c>
      <c r="L1" s="71" t="s">
        <v>839</v>
      </c>
      <c r="M1" s="74" t="s">
        <v>855</v>
      </c>
      <c r="N1" s="79" t="s">
        <v>980</v>
      </c>
      <c r="O1" s="104" t="s">
        <v>877</v>
      </c>
      <c r="P1" s="79" t="s">
        <v>907</v>
      </c>
      <c r="Q1" s="160" t="s">
        <v>1035</v>
      </c>
      <c r="R1" s="160"/>
      <c r="S1" s="3"/>
      <c r="T1" s="3"/>
      <c r="U1" s="3"/>
      <c r="V1" s="3"/>
      <c r="W1" s="3"/>
      <c r="X1" s="3"/>
    </row>
    <row r="2" spans="1:28" x14ac:dyDescent="0.2">
      <c r="A2" s="1">
        <v>1000</v>
      </c>
      <c r="B2" s="81" t="s">
        <v>64</v>
      </c>
      <c r="C2" s="22"/>
      <c r="D2" s="22"/>
      <c r="E2" s="22"/>
      <c r="F2" s="5" t="s">
        <v>797</v>
      </c>
      <c r="G2" s="7" t="s">
        <v>848</v>
      </c>
      <c r="H2" s="36">
        <v>36815</v>
      </c>
      <c r="I2" s="50">
        <v>268</v>
      </c>
      <c r="J2" s="115" t="s">
        <v>842</v>
      </c>
      <c r="K2" s="73" t="s">
        <v>832</v>
      </c>
      <c r="L2" s="47">
        <v>514</v>
      </c>
      <c r="O2" s="82">
        <v>1</v>
      </c>
      <c r="P2" s="82"/>
      <c r="Q2" s="63"/>
      <c r="R2" s="161" t="s">
        <v>843</v>
      </c>
      <c r="S2" s="161"/>
      <c r="T2" s="161"/>
      <c r="U2" s="161"/>
      <c r="V2" s="161"/>
      <c r="W2" s="161"/>
      <c r="X2" s="161"/>
      <c r="Y2" s="161"/>
      <c r="Z2" s="161"/>
      <c r="AA2" s="161"/>
      <c r="AB2" s="161"/>
    </row>
    <row r="3" spans="1:28" s="22" customFormat="1" x14ac:dyDescent="0.2">
      <c r="A3" s="1">
        <v>1005</v>
      </c>
      <c r="B3" s="81" t="s">
        <v>577</v>
      </c>
      <c r="F3" s="5" t="s">
        <v>797</v>
      </c>
      <c r="G3" s="7" t="s">
        <v>848</v>
      </c>
      <c r="H3" s="37">
        <v>36815</v>
      </c>
      <c r="I3" s="51">
        <v>137.5</v>
      </c>
      <c r="J3" s="74" t="s">
        <v>842</v>
      </c>
      <c r="K3" s="74" t="s">
        <v>832</v>
      </c>
      <c r="L3" s="47">
        <v>243</v>
      </c>
      <c r="M3" s="73"/>
      <c r="N3" s="73"/>
      <c r="O3" s="82">
        <v>1</v>
      </c>
      <c r="P3" s="82"/>
      <c r="Q3" s="63"/>
      <c r="R3" s="161"/>
      <c r="S3" s="161"/>
      <c r="T3" s="161"/>
      <c r="U3" s="161"/>
      <c r="V3" s="161"/>
      <c r="W3" s="161"/>
      <c r="X3" s="161"/>
      <c r="Y3" s="161"/>
      <c r="Z3" s="161"/>
      <c r="AA3" s="161"/>
      <c r="AB3" s="161"/>
    </row>
    <row r="4" spans="1:28" s="22" customFormat="1" x14ac:dyDescent="0.2">
      <c r="A4" s="1">
        <v>1010</v>
      </c>
      <c r="B4" s="81" t="s">
        <v>578</v>
      </c>
      <c r="F4" s="5" t="s">
        <v>797</v>
      </c>
      <c r="G4" s="7" t="s">
        <v>848</v>
      </c>
      <c r="H4" s="37">
        <v>36815</v>
      </c>
      <c r="I4" s="45" t="s">
        <v>840</v>
      </c>
      <c r="J4" s="74" t="s">
        <v>840</v>
      </c>
      <c r="K4" s="74" t="s">
        <v>840</v>
      </c>
      <c r="L4" s="47" t="s">
        <v>840</v>
      </c>
      <c r="M4" s="73"/>
      <c r="N4" s="73"/>
      <c r="O4" s="82">
        <v>1</v>
      </c>
      <c r="P4" s="82"/>
      <c r="Q4" s="63"/>
      <c r="R4" s="161"/>
      <c r="S4" s="161"/>
      <c r="T4" s="161"/>
      <c r="U4" s="161"/>
      <c r="V4" s="161"/>
      <c r="W4" s="161"/>
      <c r="X4" s="161"/>
      <c r="Y4" s="161"/>
      <c r="Z4" s="161"/>
      <c r="AA4" s="161"/>
      <c r="AB4" s="161"/>
    </row>
    <row r="5" spans="1:28" s="22" customFormat="1" x14ac:dyDescent="0.2">
      <c r="A5" s="1">
        <v>1016</v>
      </c>
      <c r="B5" s="81" t="s">
        <v>579</v>
      </c>
      <c r="C5" s="21">
        <v>3.3E-3</v>
      </c>
      <c r="D5" s="21">
        <v>0.2</v>
      </c>
      <c r="E5" s="21">
        <v>1.4999999999999999E-2</v>
      </c>
      <c r="F5" s="5" t="s">
        <v>942</v>
      </c>
      <c r="G5" s="7" t="s">
        <v>848</v>
      </c>
      <c r="H5" s="37">
        <v>44417</v>
      </c>
      <c r="I5" s="51">
        <v>612.78</v>
      </c>
      <c r="J5" s="74" t="s">
        <v>842</v>
      </c>
      <c r="K5" s="79" t="s">
        <v>832</v>
      </c>
      <c r="L5" s="61">
        <v>612.78</v>
      </c>
      <c r="M5" s="73" t="s">
        <v>856</v>
      </c>
      <c r="N5" s="73" t="s">
        <v>82</v>
      </c>
      <c r="O5" s="82">
        <v>1</v>
      </c>
      <c r="P5" s="82" t="s">
        <v>908</v>
      </c>
      <c r="Q5" s="63"/>
      <c r="R5" s="161"/>
      <c r="S5" s="161"/>
      <c r="T5" s="161"/>
      <c r="U5" s="161"/>
      <c r="V5" s="161"/>
      <c r="W5" s="161"/>
      <c r="X5" s="161"/>
      <c r="Y5" s="161"/>
      <c r="Z5" s="161"/>
      <c r="AA5" s="161"/>
      <c r="AB5" s="161"/>
    </row>
    <row r="6" spans="1:28" x14ac:dyDescent="0.2">
      <c r="A6" s="1">
        <v>1017</v>
      </c>
      <c r="B6" s="81" t="s">
        <v>580</v>
      </c>
      <c r="C6" s="22"/>
      <c r="D6" s="22"/>
      <c r="E6" s="22"/>
      <c r="F6" s="5" t="s">
        <v>900</v>
      </c>
      <c r="G6" s="7" t="s">
        <v>848</v>
      </c>
      <c r="H6" s="37">
        <v>44417</v>
      </c>
      <c r="I6" s="51">
        <v>612.78</v>
      </c>
      <c r="J6" s="74" t="s">
        <v>842</v>
      </c>
      <c r="K6" s="102" t="s">
        <v>832</v>
      </c>
      <c r="L6" s="61">
        <v>612.78</v>
      </c>
      <c r="M6" s="73" t="s">
        <v>856</v>
      </c>
      <c r="O6" s="82">
        <v>1</v>
      </c>
      <c r="P6" s="82"/>
      <c r="Q6" s="63"/>
      <c r="R6" s="161"/>
      <c r="S6" s="161"/>
      <c r="T6" s="161"/>
      <c r="U6" s="161"/>
      <c r="V6" s="161"/>
      <c r="W6" s="161"/>
      <c r="X6" s="161"/>
      <c r="Y6" s="161"/>
      <c r="Z6" s="161"/>
      <c r="AA6" s="161"/>
      <c r="AB6" s="161"/>
    </row>
    <row r="7" spans="1:28" x14ac:dyDescent="0.2">
      <c r="A7" s="1">
        <v>1020</v>
      </c>
      <c r="B7" s="81" t="s">
        <v>96</v>
      </c>
      <c r="C7" s="21">
        <v>0.14000000000000001</v>
      </c>
      <c r="D7" s="22"/>
      <c r="E7" s="22"/>
      <c r="F7" s="5" t="s">
        <v>942</v>
      </c>
      <c r="G7" s="7" t="s">
        <v>848</v>
      </c>
      <c r="H7" s="37">
        <v>39590</v>
      </c>
      <c r="I7" s="45" t="s">
        <v>840</v>
      </c>
      <c r="J7" s="74" t="s">
        <v>842</v>
      </c>
      <c r="K7" s="79" t="s">
        <v>840</v>
      </c>
      <c r="L7" s="45" t="s">
        <v>840</v>
      </c>
      <c r="M7" s="73" t="s">
        <v>856</v>
      </c>
      <c r="N7" s="73" t="s">
        <v>959</v>
      </c>
      <c r="O7" s="82">
        <v>1</v>
      </c>
      <c r="P7" s="82" t="s">
        <v>908</v>
      </c>
      <c r="Q7" s="63"/>
      <c r="R7" s="161"/>
      <c r="S7" s="161"/>
      <c r="T7" s="161"/>
      <c r="U7" s="161"/>
      <c r="V7" s="161"/>
      <c r="W7" s="161"/>
      <c r="X7" s="161"/>
      <c r="Y7" s="161"/>
      <c r="Z7" s="161"/>
      <c r="AA7" s="161"/>
      <c r="AB7" s="161"/>
    </row>
    <row r="8" spans="1:28" x14ac:dyDescent="0.2">
      <c r="A8" s="1">
        <v>1025</v>
      </c>
      <c r="B8" s="81" t="s">
        <v>584</v>
      </c>
      <c r="C8" s="22"/>
      <c r="D8" s="22"/>
      <c r="E8" s="22"/>
      <c r="F8" s="5" t="s">
        <v>797</v>
      </c>
      <c r="G8" s="7" t="s">
        <v>848</v>
      </c>
      <c r="H8" s="37">
        <v>36815</v>
      </c>
      <c r="I8" s="45" t="s">
        <v>840</v>
      </c>
      <c r="J8" s="74" t="s">
        <v>840</v>
      </c>
      <c r="K8" s="74" t="s">
        <v>840</v>
      </c>
      <c r="L8" s="45" t="s">
        <v>840</v>
      </c>
      <c r="O8" s="82">
        <v>1</v>
      </c>
      <c r="P8" s="82"/>
      <c r="Q8" s="63"/>
      <c r="R8" s="161"/>
      <c r="S8" s="161"/>
      <c r="T8" s="161"/>
      <c r="U8" s="161"/>
      <c r="V8" s="161"/>
      <c r="W8" s="161"/>
      <c r="X8" s="161"/>
      <c r="Y8" s="161"/>
      <c r="Z8" s="161"/>
      <c r="AA8" s="161"/>
      <c r="AB8" s="161"/>
    </row>
    <row r="9" spans="1:28" ht="25.5" x14ac:dyDescent="0.2">
      <c r="A9" s="1">
        <v>1030</v>
      </c>
      <c r="B9" s="93" t="s">
        <v>590</v>
      </c>
      <c r="C9" s="22"/>
      <c r="D9" s="22"/>
      <c r="E9" s="22"/>
      <c r="F9" s="5" t="s">
        <v>797</v>
      </c>
      <c r="G9" s="7" t="s">
        <v>848</v>
      </c>
      <c r="H9" s="37">
        <v>36815</v>
      </c>
      <c r="I9" s="45" t="s">
        <v>840</v>
      </c>
      <c r="J9" s="74" t="s">
        <v>840</v>
      </c>
      <c r="K9" s="74" t="s">
        <v>840</v>
      </c>
      <c r="L9" s="45" t="s">
        <v>840</v>
      </c>
      <c r="O9" s="82">
        <v>1</v>
      </c>
      <c r="P9" s="82"/>
      <c r="Q9" s="64"/>
      <c r="R9" s="161"/>
      <c r="S9" s="161"/>
      <c r="T9" s="161"/>
      <c r="U9" s="161"/>
      <c r="V9" s="161"/>
      <c r="W9" s="161"/>
      <c r="X9" s="161"/>
      <c r="Y9" s="161"/>
      <c r="Z9" s="161"/>
      <c r="AA9" s="161"/>
      <c r="AB9" s="161"/>
    </row>
    <row r="10" spans="1:28" x14ac:dyDescent="0.2">
      <c r="A10" s="1">
        <v>1035</v>
      </c>
      <c r="B10" s="81" t="s">
        <v>112</v>
      </c>
      <c r="C10" s="22"/>
      <c r="D10" s="22"/>
      <c r="E10" s="22"/>
      <c r="F10" s="5" t="s">
        <v>797</v>
      </c>
      <c r="G10" s="7" t="s">
        <v>848</v>
      </c>
      <c r="H10" s="37">
        <v>36815</v>
      </c>
      <c r="I10" s="51">
        <v>71</v>
      </c>
      <c r="J10" s="112" t="s">
        <v>842</v>
      </c>
      <c r="K10" s="73" t="s">
        <v>832</v>
      </c>
      <c r="L10" s="48" t="s">
        <v>840</v>
      </c>
      <c r="O10" s="82">
        <v>1</v>
      </c>
      <c r="P10" s="82"/>
      <c r="Q10" s="64"/>
      <c r="R10" s="161"/>
      <c r="S10" s="161"/>
      <c r="T10" s="161"/>
      <c r="U10" s="161"/>
      <c r="V10" s="161"/>
      <c r="W10" s="161"/>
      <c r="X10" s="161"/>
      <c r="Y10" s="161"/>
      <c r="Z10" s="161"/>
      <c r="AA10" s="161"/>
      <c r="AB10" s="161"/>
    </row>
    <row r="11" spans="1:28" x14ac:dyDescent="0.2">
      <c r="A11" s="1">
        <v>1050</v>
      </c>
      <c r="B11" s="81" t="s">
        <v>127</v>
      </c>
      <c r="C11" s="22"/>
      <c r="D11" s="22"/>
      <c r="E11" s="22"/>
      <c r="F11" s="5" t="s">
        <v>797</v>
      </c>
      <c r="G11" s="7" t="s">
        <v>848</v>
      </c>
      <c r="H11" s="37">
        <v>36815</v>
      </c>
      <c r="I11" s="45" t="s">
        <v>840</v>
      </c>
      <c r="J11" s="112" t="s">
        <v>842</v>
      </c>
      <c r="K11" s="73" t="s">
        <v>832</v>
      </c>
      <c r="L11" s="48" t="s">
        <v>840</v>
      </c>
      <c r="O11" s="82">
        <v>1</v>
      </c>
      <c r="P11" s="82"/>
      <c r="Q11" s="39"/>
      <c r="R11" s="161"/>
      <c r="S11" s="161"/>
      <c r="T11" s="161"/>
      <c r="U11" s="161"/>
      <c r="V11" s="161"/>
      <c r="W11" s="161"/>
      <c r="X11" s="161"/>
      <c r="Y11" s="161"/>
      <c r="Z11" s="161"/>
      <c r="AA11" s="161"/>
      <c r="AB11" s="161"/>
    </row>
    <row r="12" spans="1:28" x14ac:dyDescent="0.2">
      <c r="A12" s="1">
        <v>1055</v>
      </c>
      <c r="B12" s="81" t="s">
        <v>596</v>
      </c>
      <c r="C12" s="22"/>
      <c r="D12" s="22"/>
      <c r="E12" s="22"/>
      <c r="F12" s="5" t="s">
        <v>797</v>
      </c>
      <c r="G12" s="7">
        <v>551.79999999999995</v>
      </c>
      <c r="H12" s="37">
        <v>36815</v>
      </c>
      <c r="I12" s="61" t="s">
        <v>840</v>
      </c>
      <c r="J12" s="112" t="s">
        <v>842</v>
      </c>
      <c r="K12" s="73" t="s">
        <v>832</v>
      </c>
      <c r="L12" s="48" t="s">
        <v>840</v>
      </c>
      <c r="O12" s="82">
        <v>1</v>
      </c>
      <c r="P12" s="82"/>
      <c r="Q12" s="39"/>
      <c r="R12" s="161"/>
      <c r="S12" s="161"/>
      <c r="T12" s="161"/>
      <c r="U12" s="161"/>
      <c r="V12" s="161"/>
      <c r="W12" s="161"/>
      <c r="X12" s="161"/>
      <c r="Y12" s="161"/>
      <c r="Z12" s="161"/>
      <c r="AA12" s="161"/>
      <c r="AB12" s="161"/>
    </row>
    <row r="13" spans="1:28" x14ac:dyDescent="0.2">
      <c r="A13" s="1">
        <v>1056</v>
      </c>
      <c r="B13" s="81" t="s">
        <v>597</v>
      </c>
      <c r="C13" s="22"/>
      <c r="D13" s="22"/>
      <c r="E13" s="22"/>
      <c r="F13" s="5" t="s">
        <v>900</v>
      </c>
      <c r="G13" s="7" t="s">
        <v>848</v>
      </c>
      <c r="H13" s="37">
        <v>39590</v>
      </c>
      <c r="I13" s="7" t="s">
        <v>848</v>
      </c>
      <c r="J13" s="112" t="s">
        <v>842</v>
      </c>
      <c r="K13" s="102" t="s">
        <v>832</v>
      </c>
      <c r="L13" s="48">
        <v>502.7</v>
      </c>
      <c r="M13" s="73" t="s">
        <v>856</v>
      </c>
      <c r="O13" s="82">
        <v>1</v>
      </c>
      <c r="P13" s="82"/>
      <c r="Q13" s="39"/>
      <c r="R13" s="161"/>
      <c r="S13" s="161"/>
      <c r="T13" s="161"/>
      <c r="U13" s="161"/>
      <c r="V13" s="161"/>
      <c r="W13" s="161"/>
      <c r="X13" s="161"/>
      <c r="Y13" s="161"/>
      <c r="Z13" s="161"/>
      <c r="AA13" s="161"/>
      <c r="AB13" s="161"/>
    </row>
    <row r="14" spans="1:28" x14ac:dyDescent="0.2">
      <c r="A14" s="1">
        <v>1058</v>
      </c>
      <c r="B14" s="81" t="s">
        <v>146</v>
      </c>
      <c r="C14" s="22"/>
      <c r="D14" s="22"/>
      <c r="E14" s="22"/>
      <c r="F14" s="5" t="s">
        <v>818</v>
      </c>
      <c r="G14" s="7" t="s">
        <v>848</v>
      </c>
      <c r="H14" s="37">
        <v>36815</v>
      </c>
      <c r="I14" s="7" t="s">
        <v>848</v>
      </c>
      <c r="J14" s="112" t="s">
        <v>835</v>
      </c>
      <c r="K14" s="73" t="s">
        <v>832</v>
      </c>
      <c r="L14" s="7" t="s">
        <v>848</v>
      </c>
      <c r="O14" s="82">
        <v>1</v>
      </c>
      <c r="P14" s="82"/>
      <c r="Q14" s="46" t="s">
        <v>836</v>
      </c>
      <c r="R14" s="161"/>
      <c r="S14" s="161"/>
      <c r="T14" s="161"/>
      <c r="U14" s="161"/>
      <c r="V14" s="161"/>
      <c r="W14" s="161"/>
      <c r="X14" s="161"/>
      <c r="Y14" s="161"/>
      <c r="Z14" s="161"/>
      <c r="AA14" s="161"/>
      <c r="AB14" s="161"/>
    </row>
    <row r="15" spans="1:28" x14ac:dyDescent="0.2">
      <c r="A15" s="1">
        <v>1059</v>
      </c>
      <c r="B15" s="81" t="s">
        <v>383</v>
      </c>
      <c r="C15" s="22"/>
      <c r="D15" s="22"/>
      <c r="E15" s="22"/>
      <c r="F15" s="5" t="s">
        <v>865</v>
      </c>
      <c r="G15" s="7">
        <v>141.61000000000001</v>
      </c>
      <c r="H15" s="37">
        <v>36815</v>
      </c>
      <c r="I15" s="51">
        <v>30.3</v>
      </c>
      <c r="J15" s="112" t="s">
        <v>842</v>
      </c>
      <c r="K15" s="73" t="s">
        <v>832</v>
      </c>
      <c r="L15" s="48">
        <v>244</v>
      </c>
      <c r="O15" s="82">
        <v>1</v>
      </c>
      <c r="P15" s="82"/>
      <c r="Q15" s="3"/>
    </row>
    <row r="16" spans="1:28" x14ac:dyDescent="0.2">
      <c r="A16" s="1">
        <v>1060</v>
      </c>
      <c r="B16" s="81" t="s">
        <v>149</v>
      </c>
      <c r="C16" s="22"/>
      <c r="D16" s="22"/>
      <c r="E16" s="22"/>
      <c r="F16" s="5" t="s">
        <v>900</v>
      </c>
      <c r="G16" s="7" t="s">
        <v>848</v>
      </c>
      <c r="H16" s="37">
        <v>39590</v>
      </c>
      <c r="I16" s="7" t="s">
        <v>848</v>
      </c>
      <c r="J16" s="74" t="s">
        <v>842</v>
      </c>
      <c r="K16" s="102" t="s">
        <v>832</v>
      </c>
      <c r="L16" s="7" t="s">
        <v>848</v>
      </c>
      <c r="M16" s="73" t="s">
        <v>856</v>
      </c>
      <c r="O16" s="82">
        <v>1</v>
      </c>
      <c r="P16" s="82"/>
      <c r="Q16" s="3"/>
      <c r="R16" s="3"/>
      <c r="S16" s="3"/>
      <c r="T16" s="3"/>
      <c r="U16" s="3"/>
    </row>
    <row r="17" spans="1:22" x14ac:dyDescent="0.2">
      <c r="A17" s="1">
        <v>1065</v>
      </c>
      <c r="B17" s="81" t="s">
        <v>601</v>
      </c>
      <c r="C17" s="22"/>
      <c r="D17" s="22"/>
      <c r="E17" s="22"/>
      <c r="F17" s="5" t="s">
        <v>797</v>
      </c>
      <c r="G17" s="7" t="s">
        <v>848</v>
      </c>
      <c r="H17" s="37">
        <v>36815</v>
      </c>
      <c r="I17" s="7" t="s">
        <v>848</v>
      </c>
      <c r="J17" s="74" t="s">
        <v>840</v>
      </c>
      <c r="K17" s="73" t="s">
        <v>832</v>
      </c>
      <c r="L17" s="7" t="s">
        <v>848</v>
      </c>
      <c r="O17" s="82">
        <v>1</v>
      </c>
      <c r="P17" s="82"/>
      <c r="Q17" s="3"/>
      <c r="R17" s="3"/>
      <c r="S17" s="3"/>
      <c r="T17" s="3"/>
      <c r="U17" s="3"/>
    </row>
    <row r="18" spans="1:22" x14ac:dyDescent="0.2">
      <c r="A18" s="1">
        <v>1066</v>
      </c>
      <c r="B18" s="81" t="s">
        <v>796</v>
      </c>
      <c r="C18" s="22"/>
      <c r="D18" s="22"/>
      <c r="E18" s="22"/>
      <c r="F18" s="5" t="s">
        <v>900</v>
      </c>
      <c r="G18" s="7" t="s">
        <v>848</v>
      </c>
      <c r="H18" s="37">
        <v>42405</v>
      </c>
      <c r="I18" s="7" t="s">
        <v>848</v>
      </c>
      <c r="J18" s="74" t="s">
        <v>840</v>
      </c>
      <c r="K18" s="102" t="s">
        <v>831</v>
      </c>
      <c r="L18" s="7" t="s">
        <v>848</v>
      </c>
      <c r="M18" s="73" t="s">
        <v>856</v>
      </c>
      <c r="O18" s="82">
        <v>1</v>
      </c>
      <c r="P18" s="82"/>
      <c r="Q18" s="3"/>
      <c r="R18" s="3"/>
      <c r="S18" s="3"/>
      <c r="T18" s="3"/>
      <c r="U18" s="3"/>
    </row>
    <row r="19" spans="1:22" x14ac:dyDescent="0.2">
      <c r="A19" s="1">
        <v>1068</v>
      </c>
      <c r="B19" s="81" t="s">
        <v>162</v>
      </c>
      <c r="C19" s="22"/>
      <c r="D19" s="22"/>
      <c r="E19" s="22"/>
      <c r="F19" s="5" t="s">
        <v>797</v>
      </c>
      <c r="G19" s="7" t="s">
        <v>848</v>
      </c>
      <c r="H19" s="37">
        <v>36815</v>
      </c>
      <c r="I19" s="7" t="s">
        <v>848</v>
      </c>
      <c r="J19" s="74" t="s">
        <v>840</v>
      </c>
      <c r="K19" s="73" t="s">
        <v>840</v>
      </c>
      <c r="L19" s="7" t="s">
        <v>848</v>
      </c>
      <c r="O19" s="82">
        <v>1</v>
      </c>
      <c r="P19" s="82"/>
      <c r="Q19" s="3"/>
      <c r="R19" s="3"/>
      <c r="S19" s="3"/>
      <c r="T19" s="3"/>
      <c r="U19" s="3"/>
    </row>
    <row r="20" spans="1:22" x14ac:dyDescent="0.2">
      <c r="A20" s="1">
        <v>1070</v>
      </c>
      <c r="B20" s="81" t="s">
        <v>164</v>
      </c>
      <c r="C20" s="22"/>
      <c r="D20" s="22"/>
      <c r="E20" s="22"/>
      <c r="F20" s="5" t="s">
        <v>797</v>
      </c>
      <c r="G20" s="7" t="s">
        <v>848</v>
      </c>
      <c r="H20" s="37">
        <v>41449</v>
      </c>
      <c r="I20" s="51">
        <v>20</v>
      </c>
      <c r="J20" s="74" t="s">
        <v>835</v>
      </c>
      <c r="K20" s="73" t="s">
        <v>832</v>
      </c>
      <c r="L20" s="48">
        <v>210</v>
      </c>
      <c r="O20" s="82">
        <v>1</v>
      </c>
      <c r="P20" s="82"/>
      <c r="Q20" s="21"/>
      <c r="R20" s="3"/>
      <c r="S20" s="3"/>
      <c r="T20" s="3"/>
      <c r="U20" s="3"/>
    </row>
    <row r="21" spans="1:22" s="22" customFormat="1" x14ac:dyDescent="0.2">
      <c r="A21" s="1">
        <v>1073</v>
      </c>
      <c r="B21" s="81" t="s">
        <v>170</v>
      </c>
      <c r="D21" s="21">
        <v>340</v>
      </c>
      <c r="E21" s="21">
        <v>9</v>
      </c>
      <c r="F21" s="5" t="s">
        <v>942</v>
      </c>
      <c r="G21" s="7" t="s">
        <v>848</v>
      </c>
      <c r="H21" s="37">
        <v>39590</v>
      </c>
      <c r="I21" s="7" t="s">
        <v>848</v>
      </c>
      <c r="J21" s="74" t="s">
        <v>840</v>
      </c>
      <c r="K21" s="102" t="s">
        <v>832</v>
      </c>
      <c r="L21" s="7" t="s">
        <v>848</v>
      </c>
      <c r="M21" s="73" t="s">
        <v>856</v>
      </c>
      <c r="N21" s="73" t="s">
        <v>866</v>
      </c>
      <c r="O21" s="82">
        <v>1</v>
      </c>
      <c r="P21" s="82" t="s">
        <v>908</v>
      </c>
      <c r="Q21" s="3"/>
      <c r="R21" s="21"/>
      <c r="S21" s="21"/>
      <c r="T21" s="21"/>
      <c r="U21" s="21"/>
    </row>
    <row r="22" spans="1:22" x14ac:dyDescent="0.2">
      <c r="A22" s="1">
        <v>1075</v>
      </c>
      <c r="B22" s="81" t="s">
        <v>186</v>
      </c>
      <c r="C22" s="22"/>
      <c r="D22" s="22"/>
      <c r="E22" s="22"/>
      <c r="F22" s="5" t="s">
        <v>797</v>
      </c>
      <c r="G22" s="7" t="s">
        <v>848</v>
      </c>
      <c r="H22" s="37">
        <v>36815</v>
      </c>
      <c r="I22" s="7" t="s">
        <v>848</v>
      </c>
      <c r="J22" s="74" t="s">
        <v>840</v>
      </c>
      <c r="K22" s="73" t="s">
        <v>840</v>
      </c>
      <c r="L22" s="7" t="s">
        <v>848</v>
      </c>
      <c r="O22" s="82">
        <v>1</v>
      </c>
      <c r="P22" s="82"/>
      <c r="Q22" s="3"/>
      <c r="R22" s="3"/>
      <c r="S22" s="3"/>
      <c r="T22" s="3"/>
      <c r="U22" s="3"/>
    </row>
    <row r="23" spans="1:22" x14ac:dyDescent="0.2">
      <c r="A23" s="1">
        <v>1078</v>
      </c>
      <c r="B23" s="81" t="s">
        <v>609</v>
      </c>
      <c r="C23" s="22"/>
      <c r="D23" s="22"/>
      <c r="E23" s="22"/>
      <c r="F23" s="5" t="s">
        <v>797</v>
      </c>
      <c r="G23" s="7" t="s">
        <v>848</v>
      </c>
      <c r="H23" s="37">
        <v>36815</v>
      </c>
      <c r="I23" s="7" t="s">
        <v>848</v>
      </c>
      <c r="J23" s="112" t="s">
        <v>842</v>
      </c>
      <c r="K23" s="73" t="s">
        <v>832</v>
      </c>
      <c r="L23" s="7" t="s">
        <v>848</v>
      </c>
      <c r="O23" s="82">
        <v>1</v>
      </c>
      <c r="P23" s="82"/>
      <c r="Q23" s="3"/>
      <c r="R23" s="3"/>
      <c r="S23" s="3"/>
      <c r="T23" s="3"/>
      <c r="U23" s="3"/>
    </row>
    <row r="24" spans="1:22" ht="25.5" x14ac:dyDescent="0.2">
      <c r="A24" s="1">
        <v>1080</v>
      </c>
      <c r="B24" s="93" t="s">
        <v>611</v>
      </c>
      <c r="C24" s="21">
        <v>38</v>
      </c>
      <c r="D24" s="22"/>
      <c r="E24" s="21">
        <v>4.0000000000000003E-5</v>
      </c>
      <c r="F24" s="5" t="s">
        <v>942</v>
      </c>
      <c r="G24" s="7" t="s">
        <v>848</v>
      </c>
      <c r="H24" s="37">
        <v>40962</v>
      </c>
      <c r="I24" s="7" t="s">
        <v>848</v>
      </c>
      <c r="J24" s="112" t="s">
        <v>842</v>
      </c>
      <c r="K24" s="79" t="s">
        <v>840</v>
      </c>
      <c r="L24" s="7" t="s">
        <v>848</v>
      </c>
      <c r="M24" s="73" t="s">
        <v>856</v>
      </c>
      <c r="N24" s="73" t="s">
        <v>245</v>
      </c>
      <c r="O24" s="82">
        <v>1</v>
      </c>
      <c r="P24" s="82" t="s">
        <v>908</v>
      </c>
      <c r="Q24" s="3"/>
      <c r="R24" s="3"/>
      <c r="S24" s="3"/>
      <c r="T24" s="3"/>
      <c r="U24" s="3"/>
    </row>
    <row r="25" spans="1:22" ht="25.5" x14ac:dyDescent="0.2">
      <c r="A25" s="1">
        <v>1085</v>
      </c>
      <c r="B25" s="93" t="s">
        <v>627</v>
      </c>
      <c r="C25" s="22"/>
      <c r="D25" s="22"/>
      <c r="E25" s="22"/>
      <c r="F25" s="5" t="s">
        <v>797</v>
      </c>
      <c r="G25" s="7" t="s">
        <v>848</v>
      </c>
      <c r="H25" s="37">
        <v>38448</v>
      </c>
      <c r="I25" s="7" t="s">
        <v>848</v>
      </c>
      <c r="J25" s="112" t="s">
        <v>842</v>
      </c>
      <c r="K25" s="74" t="s">
        <v>840</v>
      </c>
      <c r="L25" s="7" t="s">
        <v>848</v>
      </c>
      <c r="N25" s="73" t="s">
        <v>956</v>
      </c>
      <c r="O25" s="82">
        <v>1</v>
      </c>
      <c r="P25" s="82"/>
      <c r="Q25" s="3"/>
      <c r="R25" s="3"/>
      <c r="S25" s="3"/>
      <c r="T25" s="3"/>
      <c r="U25" s="3"/>
    </row>
    <row r="26" spans="1:22" ht="25.5" x14ac:dyDescent="0.2">
      <c r="A26" s="1">
        <v>1086</v>
      </c>
      <c r="B26" s="93" t="s">
        <v>626</v>
      </c>
      <c r="C26" s="21">
        <v>38</v>
      </c>
      <c r="D26" s="22"/>
      <c r="E26" s="21">
        <v>4.0000000000000003E-5</v>
      </c>
      <c r="F26" s="5" t="s">
        <v>942</v>
      </c>
      <c r="G26" s="7" t="s">
        <v>848</v>
      </c>
      <c r="H26" s="37">
        <v>40962</v>
      </c>
      <c r="I26" s="7" t="s">
        <v>848</v>
      </c>
      <c r="J26" s="112" t="s">
        <v>842</v>
      </c>
      <c r="K26" s="79" t="s">
        <v>840</v>
      </c>
      <c r="L26" s="7" t="s">
        <v>848</v>
      </c>
      <c r="M26" s="73" t="s">
        <v>856</v>
      </c>
      <c r="N26" s="73" t="s">
        <v>956</v>
      </c>
      <c r="O26" s="82">
        <v>1</v>
      </c>
      <c r="P26" s="82" t="s">
        <v>908</v>
      </c>
      <c r="Q26" s="3"/>
      <c r="R26" s="3"/>
      <c r="S26" s="3"/>
      <c r="T26" s="3"/>
      <c r="U26" s="3"/>
    </row>
    <row r="27" spans="1:22" x14ac:dyDescent="0.2">
      <c r="A27" s="1">
        <v>1090</v>
      </c>
      <c r="B27" s="81" t="s">
        <v>630</v>
      </c>
      <c r="C27" s="22"/>
      <c r="D27" s="22"/>
      <c r="E27" s="22"/>
      <c r="F27" s="5" t="s">
        <v>901</v>
      </c>
      <c r="G27" s="7" t="s">
        <v>848</v>
      </c>
      <c r="H27" s="37">
        <v>36815</v>
      </c>
      <c r="I27" s="7" t="s">
        <v>848</v>
      </c>
      <c r="J27" s="74" t="s">
        <v>840</v>
      </c>
      <c r="K27" s="74" t="s">
        <v>840</v>
      </c>
      <c r="L27" s="7" t="s">
        <v>848</v>
      </c>
      <c r="O27" s="82">
        <v>1</v>
      </c>
      <c r="P27" s="82"/>
      <c r="Q27" s="3"/>
      <c r="R27" s="3"/>
      <c r="S27" s="3"/>
      <c r="T27" s="3"/>
      <c r="U27" s="3"/>
    </row>
    <row r="28" spans="1:22" x14ac:dyDescent="0.2">
      <c r="A28" s="1">
        <v>1091</v>
      </c>
      <c r="B28" s="81" t="s">
        <v>220</v>
      </c>
      <c r="C28" s="22"/>
      <c r="D28" s="22"/>
      <c r="E28" s="22"/>
      <c r="F28" s="5" t="s">
        <v>797</v>
      </c>
      <c r="G28" s="7" t="s">
        <v>848</v>
      </c>
      <c r="H28" s="37">
        <v>36815</v>
      </c>
      <c r="I28" s="7" t="s">
        <v>848</v>
      </c>
      <c r="J28" s="74" t="s">
        <v>840</v>
      </c>
      <c r="K28" s="74" t="s">
        <v>840</v>
      </c>
      <c r="L28" s="7" t="s">
        <v>848</v>
      </c>
      <c r="O28" s="82">
        <v>1</v>
      </c>
      <c r="P28" s="82"/>
      <c r="Q28" s="3"/>
      <c r="R28" s="3"/>
      <c r="S28" s="3"/>
      <c r="T28" s="3"/>
      <c r="U28" s="3"/>
    </row>
    <row r="29" spans="1:22" x14ac:dyDescent="0.2">
      <c r="A29" s="1">
        <v>1095</v>
      </c>
      <c r="B29" s="81" t="s">
        <v>631</v>
      </c>
      <c r="C29" s="22"/>
      <c r="D29" s="22"/>
      <c r="E29" s="22"/>
      <c r="F29" s="5" t="s">
        <v>797</v>
      </c>
      <c r="G29" s="7" t="s">
        <v>848</v>
      </c>
      <c r="H29" s="37">
        <v>36815</v>
      </c>
      <c r="I29" s="7" t="s">
        <v>848</v>
      </c>
      <c r="J29" s="74" t="s">
        <v>840</v>
      </c>
      <c r="K29" s="74" t="s">
        <v>840</v>
      </c>
      <c r="L29" s="7" t="s">
        <v>848</v>
      </c>
      <c r="O29" s="82">
        <v>1</v>
      </c>
      <c r="P29" s="82"/>
      <c r="Q29" s="3"/>
      <c r="R29" s="3"/>
      <c r="S29" s="3"/>
      <c r="T29" s="3"/>
      <c r="U29" s="3"/>
    </row>
    <row r="30" spans="1:22" x14ac:dyDescent="0.2">
      <c r="A30" s="1">
        <v>1100</v>
      </c>
      <c r="B30" s="81" t="s">
        <v>224</v>
      </c>
      <c r="C30" s="22"/>
      <c r="D30" s="22"/>
      <c r="E30" s="22"/>
      <c r="F30" s="5" t="s">
        <v>797</v>
      </c>
      <c r="G30" s="7" t="s">
        <v>848</v>
      </c>
      <c r="H30" s="37">
        <v>36815</v>
      </c>
      <c r="I30" s="7" t="s">
        <v>848</v>
      </c>
      <c r="J30" s="74" t="s">
        <v>840</v>
      </c>
      <c r="K30" s="74" t="s">
        <v>840</v>
      </c>
      <c r="L30" s="7" t="s">
        <v>848</v>
      </c>
      <c r="O30" s="82">
        <v>1</v>
      </c>
      <c r="P30" s="82"/>
      <c r="Q30" s="3"/>
      <c r="R30" s="3"/>
      <c r="S30" s="3"/>
      <c r="T30" s="3"/>
      <c r="U30" s="3"/>
      <c r="V30" s="3"/>
    </row>
    <row r="31" spans="1:22" x14ac:dyDescent="0.2">
      <c r="A31" s="1">
        <v>1101</v>
      </c>
      <c r="B31" s="81" t="s">
        <v>826</v>
      </c>
      <c r="C31" s="22"/>
      <c r="D31" s="21">
        <v>240</v>
      </c>
      <c r="E31" s="21">
        <v>13</v>
      </c>
      <c r="F31" s="5" t="s">
        <v>943</v>
      </c>
      <c r="G31" s="7" t="s">
        <v>848</v>
      </c>
      <c r="H31" s="37">
        <v>41449</v>
      </c>
      <c r="I31" s="7" t="s">
        <v>848</v>
      </c>
      <c r="J31" s="74" t="s">
        <v>840</v>
      </c>
      <c r="K31" s="74" t="s">
        <v>832</v>
      </c>
      <c r="L31" s="7" t="s">
        <v>848</v>
      </c>
      <c r="O31" s="82">
        <v>1</v>
      </c>
      <c r="P31" s="82"/>
      <c r="Q31" s="3"/>
      <c r="R31" s="3"/>
      <c r="S31" s="3"/>
      <c r="T31" s="3"/>
      <c r="U31" s="3"/>
      <c r="V31" s="3"/>
    </row>
    <row r="32" spans="1:22" x14ac:dyDescent="0.2">
      <c r="A32" s="1">
        <v>1103</v>
      </c>
      <c r="B32" s="81" t="s">
        <v>644</v>
      </c>
      <c r="C32" s="22"/>
      <c r="D32" s="22"/>
      <c r="E32" s="22"/>
      <c r="F32" s="5" t="s">
        <v>797</v>
      </c>
      <c r="G32" s="7" t="s">
        <v>848</v>
      </c>
      <c r="H32" s="37">
        <v>39590</v>
      </c>
      <c r="I32" s="7" t="s">
        <v>848</v>
      </c>
      <c r="J32" s="74" t="s">
        <v>840</v>
      </c>
      <c r="K32" s="74" t="s">
        <v>840</v>
      </c>
      <c r="L32" s="7" t="s">
        <v>848</v>
      </c>
      <c r="O32" s="82">
        <v>1</v>
      </c>
      <c r="P32" s="82"/>
      <c r="Q32" s="3"/>
      <c r="R32" s="3"/>
      <c r="S32" s="3"/>
      <c r="T32" s="3"/>
      <c r="U32" s="3"/>
    </row>
    <row r="33" spans="1:22" x14ac:dyDescent="0.2">
      <c r="A33" s="1">
        <v>1104</v>
      </c>
      <c r="B33" s="81" t="s">
        <v>645</v>
      </c>
      <c r="C33" s="22"/>
      <c r="D33" s="22"/>
      <c r="E33" s="22"/>
      <c r="F33" s="5" t="s">
        <v>797</v>
      </c>
      <c r="G33" s="7" t="s">
        <v>848</v>
      </c>
      <c r="H33" s="37">
        <v>39590</v>
      </c>
      <c r="I33" s="7" t="s">
        <v>848</v>
      </c>
      <c r="J33" s="74" t="s">
        <v>840</v>
      </c>
      <c r="K33" s="74" t="s">
        <v>840</v>
      </c>
      <c r="L33" s="7" t="s">
        <v>848</v>
      </c>
      <c r="O33" s="82">
        <v>1</v>
      </c>
      <c r="P33" s="82"/>
      <c r="Q33" s="3"/>
      <c r="R33" s="3"/>
      <c r="S33" s="3"/>
      <c r="T33" s="3"/>
      <c r="U33" s="3"/>
    </row>
    <row r="34" spans="1:22" x14ac:dyDescent="0.2">
      <c r="A34" s="1">
        <v>1110</v>
      </c>
      <c r="B34" s="81" t="s">
        <v>248</v>
      </c>
      <c r="C34" s="22"/>
      <c r="D34" s="22"/>
      <c r="E34" s="22"/>
      <c r="F34" s="5" t="s">
        <v>797</v>
      </c>
      <c r="G34" s="7" t="s">
        <v>848</v>
      </c>
      <c r="H34" s="37">
        <v>39590</v>
      </c>
      <c r="I34" s="7" t="s">
        <v>848</v>
      </c>
      <c r="J34" s="74" t="s">
        <v>840</v>
      </c>
      <c r="K34" s="74" t="s">
        <v>833</v>
      </c>
      <c r="L34" s="7" t="s">
        <v>848</v>
      </c>
      <c r="O34" s="82">
        <v>1</v>
      </c>
      <c r="P34" s="82"/>
      <c r="Q34" s="39" t="s">
        <v>835</v>
      </c>
      <c r="R34" s="3"/>
      <c r="S34" s="3"/>
      <c r="T34" s="3"/>
      <c r="U34" s="3"/>
    </row>
    <row r="35" spans="1:22" x14ac:dyDescent="0.2">
      <c r="A35" s="1">
        <v>1111</v>
      </c>
      <c r="B35" s="81" t="s">
        <v>648</v>
      </c>
      <c r="C35" s="22"/>
      <c r="D35" s="22"/>
      <c r="E35" s="22"/>
      <c r="F35" s="5" t="s">
        <v>900</v>
      </c>
      <c r="G35" s="7" t="s">
        <v>848</v>
      </c>
      <c r="H35" s="37">
        <v>39590</v>
      </c>
      <c r="I35" s="7" t="s">
        <v>848</v>
      </c>
      <c r="J35" s="74" t="s">
        <v>840</v>
      </c>
      <c r="K35" s="79" t="s">
        <v>832</v>
      </c>
      <c r="L35" s="7" t="s">
        <v>848</v>
      </c>
      <c r="M35" s="73" t="s">
        <v>856</v>
      </c>
      <c r="O35" s="82">
        <v>1</v>
      </c>
      <c r="P35" s="82"/>
      <c r="Q35" s="159" t="s">
        <v>845</v>
      </c>
      <c r="R35" s="3"/>
      <c r="S35" s="3"/>
      <c r="T35" s="3"/>
      <c r="U35" s="3"/>
    </row>
    <row r="36" spans="1:22" x14ac:dyDescent="0.2">
      <c r="A36" s="1">
        <v>1115</v>
      </c>
      <c r="B36" s="81" t="s">
        <v>651</v>
      </c>
      <c r="C36" s="22"/>
      <c r="D36" s="22"/>
      <c r="E36" s="22"/>
      <c r="F36" s="5" t="s">
        <v>942</v>
      </c>
      <c r="G36" s="7" t="s">
        <v>848</v>
      </c>
      <c r="H36" s="37">
        <v>36815</v>
      </c>
      <c r="I36" s="7" t="s">
        <v>848</v>
      </c>
      <c r="J36" s="74" t="s">
        <v>840</v>
      </c>
      <c r="K36" s="79" t="s">
        <v>833</v>
      </c>
      <c r="L36" s="7" t="s">
        <v>848</v>
      </c>
      <c r="M36" s="73" t="s">
        <v>856</v>
      </c>
      <c r="O36" s="82">
        <v>1</v>
      </c>
      <c r="P36" s="82" t="s">
        <v>908</v>
      </c>
      <c r="Q36" s="159"/>
      <c r="R36" s="3"/>
      <c r="S36" s="3"/>
      <c r="T36" s="3"/>
      <c r="U36" s="3"/>
    </row>
    <row r="37" spans="1:22" x14ac:dyDescent="0.2">
      <c r="A37" s="1">
        <v>1125</v>
      </c>
      <c r="B37" s="81" t="s">
        <v>273</v>
      </c>
      <c r="C37" s="22"/>
      <c r="D37" s="22"/>
      <c r="E37" s="22"/>
      <c r="F37" s="5" t="s">
        <v>797</v>
      </c>
      <c r="G37" s="7" t="s">
        <v>848</v>
      </c>
      <c r="H37" s="37">
        <v>36815</v>
      </c>
      <c r="I37" s="7" t="s">
        <v>848</v>
      </c>
      <c r="J37" s="74" t="s">
        <v>840</v>
      </c>
      <c r="K37" s="74" t="s">
        <v>840</v>
      </c>
      <c r="L37" s="7" t="s">
        <v>848</v>
      </c>
      <c r="O37" s="82">
        <v>1</v>
      </c>
      <c r="P37" s="82"/>
      <c r="Q37" s="159"/>
      <c r="R37" s="3"/>
      <c r="S37" s="3"/>
      <c r="T37" s="3"/>
      <c r="U37" s="3"/>
      <c r="V37" s="3"/>
    </row>
    <row r="38" spans="1:22" x14ac:dyDescent="0.2">
      <c r="A38" s="1">
        <v>1128</v>
      </c>
      <c r="B38" s="81" t="s">
        <v>660</v>
      </c>
      <c r="C38" s="21">
        <v>1.2E-5</v>
      </c>
      <c r="D38" s="22"/>
      <c r="E38" s="22"/>
      <c r="F38" s="5" t="s">
        <v>942</v>
      </c>
      <c r="G38" s="7" t="s">
        <v>848</v>
      </c>
      <c r="H38" s="37">
        <v>40962</v>
      </c>
      <c r="I38" s="7" t="s">
        <v>848</v>
      </c>
      <c r="J38" s="74" t="s">
        <v>840</v>
      </c>
      <c r="K38" s="79" t="s">
        <v>832</v>
      </c>
      <c r="L38" s="7" t="s">
        <v>848</v>
      </c>
      <c r="M38" s="73" t="s">
        <v>856</v>
      </c>
      <c r="N38" s="73" t="s">
        <v>280</v>
      </c>
      <c r="O38" s="82">
        <v>1</v>
      </c>
      <c r="P38" s="82" t="s">
        <v>908</v>
      </c>
      <c r="Q38" s="3"/>
      <c r="R38" s="3"/>
      <c r="S38" s="3"/>
      <c r="T38" s="3"/>
      <c r="U38" s="3"/>
    </row>
    <row r="39" spans="1:22" x14ac:dyDescent="0.2">
      <c r="A39" s="1">
        <v>1129</v>
      </c>
      <c r="B39" s="81" t="s">
        <v>661</v>
      </c>
      <c r="C39" s="22"/>
      <c r="D39" s="22"/>
      <c r="E39" s="22"/>
      <c r="F39" s="5" t="s">
        <v>900</v>
      </c>
      <c r="G39" s="7" t="s">
        <v>848</v>
      </c>
      <c r="H39" s="37">
        <v>36815</v>
      </c>
      <c r="I39" s="7" t="s">
        <v>848</v>
      </c>
      <c r="J39" s="74" t="s">
        <v>840</v>
      </c>
      <c r="K39" s="79" t="s">
        <v>832</v>
      </c>
      <c r="L39" s="7" t="s">
        <v>848</v>
      </c>
      <c r="M39" s="73" t="s">
        <v>856</v>
      </c>
      <c r="N39" s="73" t="s">
        <v>280</v>
      </c>
      <c r="O39" s="82">
        <v>1</v>
      </c>
      <c r="P39" s="82"/>
      <c r="Q39" s="3"/>
      <c r="R39" s="3"/>
      <c r="S39" s="3"/>
      <c r="T39" s="3"/>
      <c r="U39" s="3"/>
    </row>
    <row r="40" spans="1:22" x14ac:dyDescent="0.2">
      <c r="A40" s="1">
        <v>1131</v>
      </c>
      <c r="B40" s="81" t="s">
        <v>288</v>
      </c>
      <c r="C40" s="22"/>
      <c r="D40" s="22"/>
      <c r="E40" s="22"/>
      <c r="F40" s="5" t="s">
        <v>797</v>
      </c>
      <c r="G40" s="7" t="s">
        <v>848</v>
      </c>
      <c r="H40" s="37">
        <v>36815</v>
      </c>
      <c r="I40" s="7" t="s">
        <v>848</v>
      </c>
      <c r="J40" s="74" t="s">
        <v>840</v>
      </c>
      <c r="K40" s="74" t="s">
        <v>840</v>
      </c>
      <c r="L40" s="7" t="s">
        <v>848</v>
      </c>
      <c r="O40" s="82">
        <v>1</v>
      </c>
      <c r="P40" s="82"/>
      <c r="Q40" s="3"/>
      <c r="R40" s="3"/>
      <c r="S40" s="3"/>
      <c r="T40" s="3"/>
      <c r="U40" s="3"/>
    </row>
    <row r="41" spans="1:22" x14ac:dyDescent="0.2">
      <c r="A41" s="1">
        <v>1135</v>
      </c>
      <c r="B41" s="81" t="s">
        <v>674</v>
      </c>
      <c r="C41" s="22"/>
      <c r="D41" s="22"/>
      <c r="E41" s="22"/>
      <c r="F41" s="5" t="s">
        <v>900</v>
      </c>
      <c r="G41" s="7" t="s">
        <v>848</v>
      </c>
      <c r="H41" s="37">
        <v>36815</v>
      </c>
      <c r="I41" s="7" t="s">
        <v>848</v>
      </c>
      <c r="J41" s="74" t="s">
        <v>840</v>
      </c>
      <c r="K41" s="79" t="s">
        <v>832</v>
      </c>
      <c r="L41" s="7" t="s">
        <v>848</v>
      </c>
      <c r="M41" s="73" t="s">
        <v>856</v>
      </c>
      <c r="O41" s="82">
        <v>1</v>
      </c>
      <c r="P41" s="82"/>
      <c r="Q41" s="39" t="s">
        <v>842</v>
      </c>
      <c r="R41" s="3"/>
      <c r="S41" s="3"/>
      <c r="T41" s="3"/>
      <c r="U41" s="3"/>
    </row>
    <row r="42" spans="1:22" x14ac:dyDescent="0.2">
      <c r="A42" s="1">
        <v>1136</v>
      </c>
      <c r="B42" s="81" t="s">
        <v>673</v>
      </c>
      <c r="C42" s="22"/>
      <c r="D42" s="22"/>
      <c r="E42" s="22"/>
      <c r="F42" s="5" t="s">
        <v>900</v>
      </c>
      <c r="G42" s="7" t="s">
        <v>848</v>
      </c>
      <c r="H42" s="37">
        <v>39590</v>
      </c>
      <c r="I42" s="7" t="s">
        <v>848</v>
      </c>
      <c r="J42" s="74" t="s">
        <v>840</v>
      </c>
      <c r="K42" s="79" t="s">
        <v>832</v>
      </c>
      <c r="L42" s="7" t="s">
        <v>848</v>
      </c>
      <c r="M42" s="73" t="s">
        <v>856</v>
      </c>
      <c r="O42" s="82">
        <v>1</v>
      </c>
      <c r="P42" s="82"/>
      <c r="Q42" s="159" t="s">
        <v>846</v>
      </c>
      <c r="R42" s="3"/>
      <c r="S42" s="3"/>
      <c r="T42" s="3"/>
      <c r="U42" s="3"/>
    </row>
    <row r="43" spans="1:22" x14ac:dyDescent="0.2">
      <c r="A43" s="1">
        <v>1140</v>
      </c>
      <c r="B43" s="81" t="s">
        <v>675</v>
      </c>
      <c r="C43" s="22"/>
      <c r="D43" s="22"/>
      <c r="E43" s="22"/>
      <c r="F43" s="5" t="s">
        <v>797</v>
      </c>
      <c r="G43" s="7" t="s">
        <v>848</v>
      </c>
      <c r="H43" s="37">
        <v>36815</v>
      </c>
      <c r="I43" s="7" t="s">
        <v>848</v>
      </c>
      <c r="J43" s="74" t="s">
        <v>840</v>
      </c>
      <c r="K43" s="74" t="s">
        <v>840</v>
      </c>
      <c r="L43" s="7" t="s">
        <v>848</v>
      </c>
      <c r="O43" s="82">
        <v>1</v>
      </c>
      <c r="P43" s="82"/>
      <c r="Q43" s="159"/>
      <c r="R43" s="3"/>
      <c r="S43" s="3"/>
      <c r="T43" s="3"/>
      <c r="U43" s="3"/>
    </row>
    <row r="44" spans="1:22" x14ac:dyDescent="0.2">
      <c r="A44" s="1">
        <v>1141</v>
      </c>
      <c r="B44" s="81" t="s">
        <v>870</v>
      </c>
      <c r="C44" s="22"/>
      <c r="D44" s="22">
        <v>240</v>
      </c>
      <c r="E44" s="22">
        <v>14</v>
      </c>
      <c r="F44" s="5" t="s">
        <v>908</v>
      </c>
      <c r="G44" s="7" t="s">
        <v>848</v>
      </c>
      <c r="H44" s="37">
        <v>44804</v>
      </c>
      <c r="I44" s="7" t="s">
        <v>848</v>
      </c>
      <c r="J44" s="112" t="s">
        <v>835</v>
      </c>
      <c r="K44" s="74" t="s">
        <v>840</v>
      </c>
      <c r="L44" s="7" t="s">
        <v>848</v>
      </c>
      <c r="N44" s="73" t="s">
        <v>967</v>
      </c>
      <c r="O44" s="85">
        <v>1</v>
      </c>
      <c r="P44" s="82" t="s">
        <v>908</v>
      </c>
      <c r="Q44" s="159"/>
      <c r="R44" s="3"/>
      <c r="S44" s="3"/>
      <c r="T44" s="3"/>
      <c r="U44" s="3"/>
    </row>
    <row r="45" spans="1:22" x14ac:dyDescent="0.2">
      <c r="A45" s="1">
        <v>1146</v>
      </c>
      <c r="B45" s="81" t="s">
        <v>344</v>
      </c>
      <c r="C45" s="21">
        <v>2.5999999999999998E-4</v>
      </c>
      <c r="D45" s="8">
        <v>0.2</v>
      </c>
      <c r="E45" s="8">
        <v>1.4E-2</v>
      </c>
      <c r="F45" s="5" t="s">
        <v>942</v>
      </c>
      <c r="G45" s="7" t="s">
        <v>848</v>
      </c>
      <c r="H45" s="37">
        <v>41449</v>
      </c>
      <c r="I45" s="7" t="s">
        <v>848</v>
      </c>
      <c r="J45" s="112" t="s">
        <v>842</v>
      </c>
      <c r="K45" s="79" t="s">
        <v>832</v>
      </c>
      <c r="L45" s="7" t="s">
        <v>848</v>
      </c>
      <c r="M45" s="73" t="s">
        <v>856</v>
      </c>
      <c r="N45" s="73" t="s">
        <v>338</v>
      </c>
      <c r="O45" s="82">
        <v>1</v>
      </c>
      <c r="P45" s="82" t="s">
        <v>908</v>
      </c>
      <c r="Q45" s="3"/>
      <c r="R45" s="3"/>
      <c r="S45" s="3"/>
      <c r="T45" s="3"/>
      <c r="U45" s="3"/>
    </row>
    <row r="46" spans="1:22" x14ac:dyDescent="0.2">
      <c r="A46" s="1">
        <v>1148</v>
      </c>
      <c r="B46" s="81" t="s">
        <v>679</v>
      </c>
      <c r="C46" s="22"/>
      <c r="D46" s="22"/>
      <c r="E46" s="22"/>
      <c r="F46" s="5" t="s">
        <v>797</v>
      </c>
      <c r="G46" s="7" t="s">
        <v>848</v>
      </c>
      <c r="H46" s="37">
        <v>36815</v>
      </c>
      <c r="I46" s="7" t="s">
        <v>848</v>
      </c>
      <c r="J46" s="112" t="s">
        <v>842</v>
      </c>
      <c r="K46" s="74" t="s">
        <v>832</v>
      </c>
      <c r="L46" s="7" t="s">
        <v>848</v>
      </c>
      <c r="O46" s="82">
        <v>1</v>
      </c>
      <c r="P46" s="82"/>
      <c r="Q46" s="21"/>
      <c r="R46" s="3"/>
      <c r="S46" s="3"/>
      <c r="T46" s="3"/>
      <c r="U46" s="3"/>
    </row>
    <row r="47" spans="1:22" s="22" customFormat="1" x14ac:dyDescent="0.2">
      <c r="A47" s="1">
        <v>1150</v>
      </c>
      <c r="B47" s="81" t="s">
        <v>698</v>
      </c>
      <c r="F47" s="5" t="s">
        <v>797</v>
      </c>
      <c r="G47" s="7" t="s">
        <v>848</v>
      </c>
      <c r="H47" s="37">
        <v>38448</v>
      </c>
      <c r="I47" s="7" t="s">
        <v>848</v>
      </c>
      <c r="J47" s="112" t="s">
        <v>842</v>
      </c>
      <c r="K47" s="74" t="s">
        <v>837</v>
      </c>
      <c r="L47" s="7" t="s">
        <v>848</v>
      </c>
      <c r="M47" s="73"/>
      <c r="N47" s="73" t="s">
        <v>979</v>
      </c>
      <c r="O47" s="82">
        <v>1</v>
      </c>
      <c r="P47" s="82"/>
      <c r="Q47" s="3"/>
      <c r="R47" s="21"/>
      <c r="S47" s="21"/>
      <c r="T47" s="21"/>
      <c r="U47" s="21"/>
    </row>
    <row r="48" spans="1:22" ht="26.25" thickBot="1" x14ac:dyDescent="0.25">
      <c r="A48" s="1">
        <v>1151</v>
      </c>
      <c r="B48" s="81" t="s">
        <v>697</v>
      </c>
      <c r="C48" s="21">
        <v>1.1000000000000001E-3</v>
      </c>
      <c r="D48" s="22"/>
      <c r="E48" s="22"/>
      <c r="F48" s="5" t="s">
        <v>942</v>
      </c>
      <c r="G48" s="7" t="s">
        <v>848</v>
      </c>
      <c r="H48" s="37">
        <v>40962</v>
      </c>
      <c r="I48" s="7" t="s">
        <v>848</v>
      </c>
      <c r="J48" s="74" t="s">
        <v>842</v>
      </c>
      <c r="K48" s="79" t="s">
        <v>837</v>
      </c>
      <c r="L48" s="7" t="s">
        <v>848</v>
      </c>
      <c r="M48" s="73" t="s">
        <v>856</v>
      </c>
      <c r="N48" s="73" t="s">
        <v>979</v>
      </c>
      <c r="O48" s="82">
        <v>1</v>
      </c>
      <c r="P48" s="82" t="s">
        <v>908</v>
      </c>
      <c r="Q48" s="3"/>
      <c r="R48" s="3"/>
      <c r="S48" s="3"/>
      <c r="T48" s="3"/>
      <c r="U48" s="3"/>
    </row>
    <row r="49" spans="1:23" ht="13.5" thickBot="1" x14ac:dyDescent="0.25">
      <c r="A49" s="1">
        <v>1155</v>
      </c>
      <c r="B49" s="81" t="s">
        <v>709</v>
      </c>
      <c r="C49" s="22"/>
      <c r="D49" s="22"/>
      <c r="E49" s="22"/>
      <c r="F49" s="5" t="s">
        <v>797</v>
      </c>
      <c r="G49" s="7" t="s">
        <v>848</v>
      </c>
      <c r="H49" s="37">
        <v>36815</v>
      </c>
      <c r="I49" s="7" t="s">
        <v>848</v>
      </c>
      <c r="J49" s="74" t="s">
        <v>840</v>
      </c>
      <c r="K49" s="74" t="s">
        <v>832</v>
      </c>
      <c r="L49" s="7" t="s">
        <v>848</v>
      </c>
      <c r="O49" s="82">
        <v>1</v>
      </c>
      <c r="P49" s="82"/>
      <c r="Q49" s="53" t="s">
        <v>797</v>
      </c>
      <c r="R49" s="3"/>
      <c r="S49" s="3"/>
      <c r="T49" s="3"/>
      <c r="U49" s="3"/>
    </row>
    <row r="50" spans="1:23" x14ac:dyDescent="0.2">
      <c r="A50" s="1">
        <v>1160</v>
      </c>
      <c r="B50" s="81" t="s">
        <v>416</v>
      </c>
      <c r="C50" s="22"/>
      <c r="D50" s="22"/>
      <c r="E50" s="22"/>
      <c r="F50" s="5" t="s">
        <v>797</v>
      </c>
      <c r="G50" s="7" t="s">
        <v>848</v>
      </c>
      <c r="H50" s="37">
        <v>36815</v>
      </c>
      <c r="I50" s="7" t="s">
        <v>848</v>
      </c>
      <c r="J50" s="74" t="s">
        <v>840</v>
      </c>
      <c r="K50" s="74" t="s">
        <v>840</v>
      </c>
      <c r="L50" s="7" t="s">
        <v>848</v>
      </c>
      <c r="O50" s="82">
        <v>1</v>
      </c>
      <c r="P50" s="82"/>
      <c r="Q50" s="55" t="s">
        <v>908</v>
      </c>
      <c r="R50" s="54" t="s">
        <v>832</v>
      </c>
      <c r="S50" s="3"/>
      <c r="T50" s="3"/>
      <c r="U50" s="3"/>
      <c r="V50" s="3"/>
      <c r="W50" s="3"/>
    </row>
    <row r="51" spans="1:23" x14ac:dyDescent="0.2">
      <c r="A51" s="1">
        <v>1165</v>
      </c>
      <c r="B51" s="81" t="s">
        <v>428</v>
      </c>
      <c r="C51" s="22"/>
      <c r="D51" s="22"/>
      <c r="E51" s="22"/>
      <c r="F51" s="5" t="s">
        <v>900</v>
      </c>
      <c r="G51" s="7" t="s">
        <v>848</v>
      </c>
      <c r="H51" s="37">
        <v>36815</v>
      </c>
      <c r="I51" s="7" t="s">
        <v>848</v>
      </c>
      <c r="J51" s="74" t="s">
        <v>840</v>
      </c>
      <c r="K51" s="79" t="s">
        <v>832</v>
      </c>
      <c r="L51" s="7" t="s">
        <v>848</v>
      </c>
      <c r="M51" s="73" t="s">
        <v>856</v>
      </c>
      <c r="N51" s="73" t="s">
        <v>982</v>
      </c>
      <c r="O51" s="82">
        <v>1</v>
      </c>
      <c r="P51" s="82"/>
      <c r="Q51" s="57" t="s">
        <v>942</v>
      </c>
      <c r="R51" s="56" t="s">
        <v>834</v>
      </c>
      <c r="S51" s="3"/>
      <c r="T51" s="3"/>
      <c r="U51" s="3"/>
      <c r="V51" s="3"/>
      <c r="W51" s="3"/>
    </row>
    <row r="52" spans="1:23" x14ac:dyDescent="0.2">
      <c r="A52" s="1">
        <v>1166</v>
      </c>
      <c r="B52" s="81" t="s">
        <v>429</v>
      </c>
      <c r="C52" s="22"/>
      <c r="D52" s="22"/>
      <c r="E52" s="22"/>
      <c r="F52" s="5" t="s">
        <v>900</v>
      </c>
      <c r="G52" s="7" t="s">
        <v>848</v>
      </c>
      <c r="H52" s="37">
        <v>36815</v>
      </c>
      <c r="I52" s="7" t="s">
        <v>848</v>
      </c>
      <c r="J52" s="112" t="s">
        <v>844</v>
      </c>
      <c r="K52" s="79" t="s">
        <v>840</v>
      </c>
      <c r="L52" s="7" t="s">
        <v>848</v>
      </c>
      <c r="M52" s="73" t="s">
        <v>856</v>
      </c>
      <c r="N52" s="73" t="s">
        <v>982</v>
      </c>
      <c r="O52" s="82">
        <v>1</v>
      </c>
      <c r="P52" s="82"/>
      <c r="Q52" s="89" t="s">
        <v>900</v>
      </c>
      <c r="R52" s="56" t="s">
        <v>837</v>
      </c>
      <c r="S52" s="3"/>
      <c r="T52" s="3"/>
      <c r="U52" s="3"/>
      <c r="V52" s="3"/>
      <c r="W52" s="3"/>
    </row>
    <row r="53" spans="1:23" x14ac:dyDescent="0.2">
      <c r="A53" s="1">
        <v>1167</v>
      </c>
      <c r="B53" s="81" t="s">
        <v>431</v>
      </c>
      <c r="C53" s="22"/>
      <c r="D53" s="22"/>
      <c r="E53" s="22"/>
      <c r="F53" s="5" t="s">
        <v>797</v>
      </c>
      <c r="G53" s="7" t="s">
        <v>848</v>
      </c>
      <c r="H53" s="37">
        <v>36815</v>
      </c>
      <c r="I53" s="7" t="s">
        <v>848</v>
      </c>
      <c r="J53" s="74" t="s">
        <v>840</v>
      </c>
      <c r="K53" s="74" t="s">
        <v>840</v>
      </c>
      <c r="L53" s="7" t="s">
        <v>848</v>
      </c>
      <c r="N53" s="73" t="s">
        <v>1019</v>
      </c>
      <c r="O53" s="82">
        <v>1</v>
      </c>
      <c r="P53" s="82"/>
      <c r="Q53" s="58" t="s">
        <v>901</v>
      </c>
      <c r="R53" s="56" t="s">
        <v>833</v>
      </c>
      <c r="S53" s="3"/>
      <c r="T53" s="3"/>
      <c r="U53" s="3"/>
      <c r="V53" s="3"/>
      <c r="W53" s="3"/>
    </row>
    <row r="54" spans="1:23" x14ac:dyDescent="0.2">
      <c r="A54" s="1">
        <v>1168</v>
      </c>
      <c r="B54" s="81" t="s">
        <v>714</v>
      </c>
      <c r="C54" s="22"/>
      <c r="D54" s="22"/>
      <c r="E54" s="22"/>
      <c r="F54" s="5" t="s">
        <v>900</v>
      </c>
      <c r="G54" s="7" t="s">
        <v>848</v>
      </c>
      <c r="H54" s="37">
        <v>39590</v>
      </c>
      <c r="I54" s="7" t="s">
        <v>848</v>
      </c>
      <c r="J54" s="112" t="s">
        <v>842</v>
      </c>
      <c r="K54" s="79" t="s">
        <v>832</v>
      </c>
      <c r="L54" s="7" t="s">
        <v>848</v>
      </c>
      <c r="M54" s="73" t="s">
        <v>856</v>
      </c>
      <c r="O54" s="82">
        <v>1</v>
      </c>
      <c r="P54" s="82"/>
      <c r="Q54" s="58" t="s">
        <v>943</v>
      </c>
      <c r="R54" s="56" t="s">
        <v>838</v>
      </c>
      <c r="S54" s="3"/>
      <c r="T54" s="3"/>
      <c r="U54" s="3"/>
      <c r="V54" s="3"/>
      <c r="W54" s="3"/>
    </row>
    <row r="55" spans="1:23" ht="13.5" thickBot="1" x14ac:dyDescent="0.25">
      <c r="A55" s="1">
        <v>1175</v>
      </c>
      <c r="B55" s="81" t="s">
        <v>439</v>
      </c>
      <c r="C55" s="22"/>
      <c r="D55" s="22"/>
      <c r="E55" s="21">
        <v>3</v>
      </c>
      <c r="F55" s="5" t="s">
        <v>995</v>
      </c>
      <c r="G55" s="7" t="s">
        <v>848</v>
      </c>
      <c r="H55" s="37">
        <v>39590</v>
      </c>
      <c r="I55" s="7" t="s">
        <v>848</v>
      </c>
      <c r="J55" s="112" t="s">
        <v>842</v>
      </c>
      <c r="K55" s="74" t="s">
        <v>832</v>
      </c>
      <c r="L55" s="7" t="s">
        <v>848</v>
      </c>
      <c r="N55" s="73" t="s">
        <v>968</v>
      </c>
      <c r="O55" s="82">
        <v>1</v>
      </c>
      <c r="P55" s="82" t="s">
        <v>908</v>
      </c>
      <c r="Q55" s="90"/>
      <c r="R55" s="59"/>
      <c r="S55" s="3"/>
      <c r="T55" s="3"/>
      <c r="U55" s="3"/>
      <c r="V55" s="3"/>
      <c r="W55" s="3"/>
    </row>
    <row r="56" spans="1:23" ht="13.5" thickBot="1" x14ac:dyDescent="0.25">
      <c r="A56" s="1">
        <v>1180</v>
      </c>
      <c r="B56" s="81" t="s">
        <v>438</v>
      </c>
      <c r="C56" s="22"/>
      <c r="D56" s="22"/>
      <c r="E56" s="22"/>
      <c r="F56" s="5" t="s">
        <v>797</v>
      </c>
      <c r="G56" s="7" t="s">
        <v>848</v>
      </c>
      <c r="H56" s="37">
        <v>36815</v>
      </c>
      <c r="I56" s="7" t="s">
        <v>848</v>
      </c>
      <c r="J56" s="112" t="s">
        <v>835</v>
      </c>
      <c r="K56" s="74" t="s">
        <v>840</v>
      </c>
      <c r="L56" s="7" t="s">
        <v>848</v>
      </c>
      <c r="O56" s="82">
        <v>1</v>
      </c>
      <c r="P56" s="82"/>
      <c r="Q56" s="91"/>
      <c r="R56" s="60"/>
      <c r="S56" s="3"/>
      <c r="T56" s="3"/>
      <c r="U56" s="3"/>
      <c r="V56" s="3"/>
      <c r="W56" s="3"/>
    </row>
    <row r="57" spans="1:23" x14ac:dyDescent="0.2">
      <c r="A57" s="1">
        <v>1181</v>
      </c>
      <c r="B57" s="81" t="s">
        <v>715</v>
      </c>
      <c r="C57" s="22"/>
      <c r="D57" s="22"/>
      <c r="E57" s="22"/>
      <c r="F57" s="5" t="s">
        <v>900</v>
      </c>
      <c r="G57" s="7" t="s">
        <v>848</v>
      </c>
      <c r="H57" s="37">
        <v>39590</v>
      </c>
      <c r="I57" s="7" t="s">
        <v>848</v>
      </c>
      <c r="J57" s="74" t="s">
        <v>840</v>
      </c>
      <c r="K57" s="79" t="s">
        <v>832</v>
      </c>
      <c r="L57" s="7" t="s">
        <v>848</v>
      </c>
      <c r="M57" s="73" t="s">
        <v>856</v>
      </c>
      <c r="O57" s="82">
        <v>1</v>
      </c>
      <c r="P57" s="82"/>
      <c r="Q57" s="3"/>
      <c r="R57" s="3"/>
      <c r="S57" s="3"/>
      <c r="T57" s="3"/>
      <c r="U57" s="3"/>
      <c r="V57" s="3"/>
      <c r="W57" s="3"/>
    </row>
    <row r="58" spans="1:23" x14ac:dyDescent="0.2">
      <c r="A58" s="1">
        <v>1185</v>
      </c>
      <c r="B58" s="81" t="s">
        <v>444</v>
      </c>
      <c r="C58" s="22"/>
      <c r="D58" s="22"/>
      <c r="E58" s="22"/>
      <c r="F58" s="5" t="s">
        <v>797</v>
      </c>
      <c r="G58" s="7" t="s">
        <v>848</v>
      </c>
      <c r="H58" s="37">
        <v>36815</v>
      </c>
      <c r="I58" s="7" t="s">
        <v>848</v>
      </c>
      <c r="J58" s="74" t="s">
        <v>840</v>
      </c>
      <c r="K58" s="74" t="s">
        <v>832</v>
      </c>
      <c r="L58" s="7" t="s">
        <v>848</v>
      </c>
      <c r="O58" s="82">
        <v>1</v>
      </c>
      <c r="P58" s="82"/>
      <c r="Q58" s="3"/>
      <c r="R58" s="3"/>
      <c r="S58" s="3"/>
      <c r="T58" s="3"/>
      <c r="U58" s="3"/>
      <c r="V58" s="3"/>
      <c r="W58" s="3"/>
    </row>
    <row r="59" spans="1:23" x14ac:dyDescent="0.2">
      <c r="A59" s="1">
        <v>1190</v>
      </c>
      <c r="B59" s="81" t="s">
        <v>717</v>
      </c>
      <c r="C59" s="22"/>
      <c r="D59" s="22"/>
      <c r="E59" s="22"/>
      <c r="F59" s="5" t="s">
        <v>900</v>
      </c>
      <c r="G59" s="7" t="s">
        <v>848</v>
      </c>
      <c r="H59" s="37">
        <v>36815</v>
      </c>
      <c r="I59" s="7" t="s">
        <v>848</v>
      </c>
      <c r="J59" s="74" t="s">
        <v>840</v>
      </c>
      <c r="K59" s="79" t="s">
        <v>832</v>
      </c>
      <c r="L59" s="7" t="s">
        <v>848</v>
      </c>
      <c r="M59" s="73" t="s">
        <v>856</v>
      </c>
      <c r="O59" s="82">
        <v>1</v>
      </c>
      <c r="P59" s="82"/>
      <c r="Q59" s="3"/>
      <c r="R59" s="3"/>
      <c r="S59" s="3"/>
      <c r="T59" s="3"/>
      <c r="U59" s="3"/>
      <c r="V59" s="3"/>
      <c r="W59" s="3"/>
    </row>
    <row r="60" spans="1:23" x14ac:dyDescent="0.2">
      <c r="A60" s="1">
        <v>1200</v>
      </c>
      <c r="B60" s="81" t="s">
        <v>722</v>
      </c>
      <c r="C60" s="22"/>
      <c r="D60" s="22"/>
      <c r="E60" s="22"/>
      <c r="F60" s="5" t="s">
        <v>797</v>
      </c>
      <c r="G60" s="7" t="s">
        <v>848</v>
      </c>
      <c r="H60" s="37">
        <v>36815</v>
      </c>
      <c r="I60" s="7" t="s">
        <v>848</v>
      </c>
      <c r="J60" s="74" t="s">
        <v>840</v>
      </c>
      <c r="K60" s="74" t="s">
        <v>832</v>
      </c>
      <c r="L60" s="7" t="s">
        <v>848</v>
      </c>
      <c r="O60" s="82">
        <v>1</v>
      </c>
      <c r="P60" s="82"/>
      <c r="Q60" s="3"/>
      <c r="R60" s="3"/>
      <c r="S60" s="3"/>
      <c r="T60" s="3"/>
      <c r="U60" s="3"/>
      <c r="V60" s="3"/>
      <c r="W60" s="3"/>
    </row>
    <row r="61" spans="1:23" x14ac:dyDescent="0.2">
      <c r="A61" s="1">
        <v>1205</v>
      </c>
      <c r="B61" s="93" t="s">
        <v>574</v>
      </c>
      <c r="C61" s="22"/>
      <c r="D61" s="22"/>
      <c r="E61" s="22"/>
      <c r="F61" s="5" t="s">
        <v>797</v>
      </c>
      <c r="G61" s="7" t="s">
        <v>848</v>
      </c>
      <c r="H61" s="37">
        <v>36815</v>
      </c>
      <c r="I61" s="7" t="s">
        <v>848</v>
      </c>
      <c r="J61" s="74" t="s">
        <v>840</v>
      </c>
      <c r="K61" s="74" t="s">
        <v>840</v>
      </c>
      <c r="L61" s="7" t="s">
        <v>848</v>
      </c>
      <c r="O61" s="82">
        <v>1</v>
      </c>
      <c r="P61" s="82"/>
      <c r="Q61" s="3"/>
      <c r="R61" s="3"/>
      <c r="S61" s="3"/>
      <c r="T61" s="3"/>
      <c r="U61" s="3"/>
      <c r="V61" s="3"/>
      <c r="W61" s="3"/>
    </row>
    <row r="62" spans="1:23" x14ac:dyDescent="0.2">
      <c r="A62" s="1">
        <v>1206</v>
      </c>
      <c r="B62" s="81" t="s">
        <v>744</v>
      </c>
      <c r="C62" s="22"/>
      <c r="D62" s="22"/>
      <c r="E62" s="22"/>
      <c r="F62" s="5" t="s">
        <v>797</v>
      </c>
      <c r="G62" s="7" t="s">
        <v>848</v>
      </c>
      <c r="H62" s="37">
        <v>36815</v>
      </c>
      <c r="I62" s="7" t="s">
        <v>848</v>
      </c>
      <c r="J62" s="74" t="s">
        <v>840</v>
      </c>
      <c r="K62" s="74" t="s">
        <v>840</v>
      </c>
      <c r="L62" s="7" t="s">
        <v>848</v>
      </c>
      <c r="O62" s="82">
        <v>1</v>
      </c>
      <c r="P62" s="82"/>
      <c r="Q62" s="3"/>
      <c r="R62" s="3"/>
      <c r="S62" s="3"/>
      <c r="T62" s="3"/>
      <c r="U62" s="3"/>
      <c r="V62" s="3"/>
      <c r="W62" s="3"/>
    </row>
    <row r="63" spans="1:23" x14ac:dyDescent="0.2">
      <c r="A63" s="1">
        <v>1216</v>
      </c>
      <c r="B63" s="81" t="s">
        <v>871</v>
      </c>
      <c r="C63" s="22">
        <v>7.7000000000000002E-3</v>
      </c>
      <c r="D63" s="22"/>
      <c r="E63" s="22"/>
      <c r="F63" s="5" t="s">
        <v>942</v>
      </c>
      <c r="G63" s="7">
        <v>58.93</v>
      </c>
      <c r="H63" s="37">
        <v>44804</v>
      </c>
      <c r="I63" s="7" t="s">
        <v>848</v>
      </c>
      <c r="J63" s="112" t="s">
        <v>842</v>
      </c>
      <c r="K63" s="79"/>
      <c r="L63" s="7" t="s">
        <v>848</v>
      </c>
      <c r="M63" s="73" t="s">
        <v>856</v>
      </c>
      <c r="N63" s="73" t="s">
        <v>161</v>
      </c>
      <c r="O63" s="82">
        <v>1</v>
      </c>
      <c r="P63" s="82" t="s">
        <v>908</v>
      </c>
      <c r="Q63" s="3"/>
      <c r="R63" s="3"/>
      <c r="S63" s="3"/>
      <c r="T63" s="3"/>
      <c r="U63" s="3"/>
      <c r="V63" s="3"/>
      <c r="W63" s="3"/>
    </row>
    <row r="64" spans="1:23" x14ac:dyDescent="0.2">
      <c r="A64" s="30">
        <v>1217</v>
      </c>
      <c r="B64" s="94" t="s">
        <v>872</v>
      </c>
      <c r="C64" s="21">
        <v>0.01</v>
      </c>
      <c r="D64" s="22"/>
      <c r="E64" s="22"/>
      <c r="F64" s="5" t="s">
        <v>942</v>
      </c>
      <c r="G64" s="7">
        <v>58.93</v>
      </c>
      <c r="H64" s="119">
        <v>45142</v>
      </c>
      <c r="I64" s="7" t="s">
        <v>848</v>
      </c>
      <c r="J64" s="112" t="s">
        <v>842</v>
      </c>
      <c r="K64" s="79"/>
      <c r="L64" s="7" t="s">
        <v>848</v>
      </c>
      <c r="M64" s="73" t="s">
        <v>856</v>
      </c>
      <c r="N64" s="73" t="s">
        <v>161</v>
      </c>
      <c r="O64" s="82">
        <v>1</v>
      </c>
      <c r="P64" s="82" t="s">
        <v>908</v>
      </c>
      <c r="Q64" s="3"/>
      <c r="R64" s="3"/>
      <c r="S64" s="3"/>
      <c r="T64" s="3"/>
      <c r="U64" s="3"/>
      <c r="V64" s="3"/>
      <c r="W64" s="3"/>
    </row>
    <row r="65" spans="1:23" x14ac:dyDescent="0.2">
      <c r="A65" s="1">
        <v>1221</v>
      </c>
      <c r="B65" s="81" t="s">
        <v>873</v>
      </c>
      <c r="C65" s="22"/>
      <c r="D65" s="22">
        <v>4.5</v>
      </c>
      <c r="E65" s="22">
        <v>0.4</v>
      </c>
      <c r="F65" s="5" t="s">
        <v>942</v>
      </c>
      <c r="G65" s="7" t="s">
        <v>848</v>
      </c>
      <c r="H65" s="37">
        <v>44804</v>
      </c>
      <c r="I65" s="7" t="s">
        <v>848</v>
      </c>
      <c r="J65" s="112" t="s">
        <v>835</v>
      </c>
      <c r="K65" s="79"/>
      <c r="L65" s="7" t="s">
        <v>848</v>
      </c>
      <c r="M65" s="73" t="s">
        <v>856</v>
      </c>
      <c r="N65" s="73" t="s">
        <v>955</v>
      </c>
      <c r="O65" s="82">
        <v>1</v>
      </c>
      <c r="P65" s="82" t="s">
        <v>908</v>
      </c>
      <c r="Q65" s="21"/>
      <c r="R65" s="3"/>
      <c r="S65" s="3"/>
      <c r="T65" s="3"/>
      <c r="U65" s="3"/>
      <c r="V65" s="3"/>
      <c r="W65" s="3"/>
    </row>
    <row r="66" spans="1:23" s="22" customFormat="1" x14ac:dyDescent="0.2">
      <c r="A66" s="1">
        <v>1226</v>
      </c>
      <c r="B66" s="81" t="s">
        <v>874</v>
      </c>
      <c r="D66" s="22">
        <v>4.5</v>
      </c>
      <c r="E66" s="22">
        <v>0.4</v>
      </c>
      <c r="F66" s="5" t="s">
        <v>1001</v>
      </c>
      <c r="G66" s="7" t="s">
        <v>848</v>
      </c>
      <c r="H66" s="37">
        <v>44804</v>
      </c>
      <c r="I66" s="7" t="s">
        <v>848</v>
      </c>
      <c r="J66" s="112" t="s">
        <v>835</v>
      </c>
      <c r="K66" s="79"/>
      <c r="L66" s="7" t="s">
        <v>848</v>
      </c>
      <c r="M66" s="73" t="s">
        <v>856</v>
      </c>
      <c r="N66" s="73" t="s">
        <v>955</v>
      </c>
      <c r="O66" s="82">
        <v>1</v>
      </c>
      <c r="P66" s="82" t="s">
        <v>908</v>
      </c>
      <c r="Q66" s="21"/>
      <c r="R66" s="21"/>
      <c r="S66" s="21"/>
      <c r="T66" s="21"/>
      <c r="U66" s="21"/>
      <c r="V66" s="21"/>
      <c r="W66" s="21"/>
    </row>
    <row r="67" spans="1:23" s="22" customFormat="1" x14ac:dyDescent="0.2">
      <c r="A67" s="1">
        <v>1227</v>
      </c>
      <c r="B67" s="81" t="s">
        <v>875</v>
      </c>
      <c r="D67" s="22">
        <v>4.5</v>
      </c>
      <c r="E67" s="22">
        <v>0.4</v>
      </c>
      <c r="F67" s="5" t="s">
        <v>1001</v>
      </c>
      <c r="G67" s="7" t="s">
        <v>848</v>
      </c>
      <c r="H67" s="37">
        <v>44804</v>
      </c>
      <c r="I67" s="7" t="s">
        <v>848</v>
      </c>
      <c r="J67" s="112" t="s">
        <v>835</v>
      </c>
      <c r="K67" s="79"/>
      <c r="L67" s="7" t="s">
        <v>848</v>
      </c>
      <c r="M67" s="73" t="s">
        <v>856</v>
      </c>
      <c r="N67" s="73" t="s">
        <v>955</v>
      </c>
      <c r="O67" s="82">
        <v>1</v>
      </c>
      <c r="P67" s="82" t="s">
        <v>908</v>
      </c>
      <c r="Q67" s="21"/>
      <c r="R67" s="21"/>
      <c r="S67" s="21"/>
      <c r="T67" s="21"/>
      <c r="U67" s="21"/>
      <c r="V67" s="21"/>
      <c r="W67" s="21"/>
    </row>
    <row r="68" spans="1:23" s="22" customFormat="1" x14ac:dyDescent="0.2">
      <c r="A68" s="1">
        <v>1228</v>
      </c>
      <c r="B68" s="81" t="s">
        <v>876</v>
      </c>
      <c r="D68" s="22">
        <v>4.5</v>
      </c>
      <c r="E68" s="22">
        <v>0.4</v>
      </c>
      <c r="F68" s="5" t="s">
        <v>1001</v>
      </c>
      <c r="G68" s="7" t="s">
        <v>848</v>
      </c>
      <c r="H68" s="37">
        <v>44804</v>
      </c>
      <c r="I68" s="7" t="s">
        <v>848</v>
      </c>
      <c r="J68" s="112" t="s">
        <v>835</v>
      </c>
      <c r="K68" s="79"/>
      <c r="L68" s="7" t="s">
        <v>848</v>
      </c>
      <c r="M68" s="73" t="s">
        <v>856</v>
      </c>
      <c r="N68" s="73" t="s">
        <v>955</v>
      </c>
      <c r="O68" s="82">
        <v>1</v>
      </c>
      <c r="P68" s="82" t="s">
        <v>908</v>
      </c>
      <c r="Q68" s="21"/>
      <c r="R68" s="21"/>
      <c r="S68" s="21"/>
      <c r="T68" s="21"/>
      <c r="U68" s="21"/>
      <c r="V68" s="21"/>
      <c r="W68" s="21"/>
    </row>
    <row r="69" spans="1:23" s="22" customFormat="1" x14ac:dyDescent="0.2">
      <c r="A69" s="1">
        <v>2222</v>
      </c>
      <c r="B69" s="81" t="s">
        <v>766</v>
      </c>
      <c r="F69" s="5" t="s">
        <v>797</v>
      </c>
      <c r="G69" s="7" t="s">
        <v>848</v>
      </c>
      <c r="H69" s="37">
        <v>39590</v>
      </c>
      <c r="I69" s="7" t="s">
        <v>848</v>
      </c>
      <c r="J69" s="75" t="s">
        <v>848</v>
      </c>
      <c r="K69" s="75" t="s">
        <v>848</v>
      </c>
      <c r="L69" s="7" t="s">
        <v>848</v>
      </c>
      <c r="M69" s="73"/>
      <c r="N69" s="73"/>
      <c r="O69" s="82">
        <v>1</v>
      </c>
      <c r="P69" s="82"/>
      <c r="Q69" s="21"/>
      <c r="R69" s="21"/>
      <c r="S69" s="21"/>
      <c r="T69" s="21"/>
      <c r="U69" s="21"/>
      <c r="V69" s="21"/>
      <c r="W69" s="21"/>
    </row>
    <row r="70" spans="1:23" s="22" customFormat="1" x14ac:dyDescent="0.2">
      <c r="A70" s="1">
        <v>9901</v>
      </c>
      <c r="B70" s="93" t="s">
        <v>616</v>
      </c>
      <c r="C70" s="21">
        <v>2.9999999999999997E-4</v>
      </c>
      <c r="E70" s="21">
        <v>5</v>
      </c>
      <c r="F70" s="5" t="s">
        <v>943</v>
      </c>
      <c r="G70" s="7" t="s">
        <v>848</v>
      </c>
      <c r="H70" s="37">
        <v>36815</v>
      </c>
      <c r="I70" s="7" t="s">
        <v>848</v>
      </c>
      <c r="J70" s="74" t="s">
        <v>842</v>
      </c>
      <c r="K70" s="74" t="s">
        <v>832</v>
      </c>
      <c r="L70" s="7" t="s">
        <v>848</v>
      </c>
      <c r="M70" s="73"/>
      <c r="N70" s="73"/>
      <c r="O70" s="82">
        <v>1</v>
      </c>
      <c r="P70" s="82" t="s">
        <v>908</v>
      </c>
      <c r="Q70" s="21"/>
      <c r="R70" s="21"/>
      <c r="S70" s="21"/>
      <c r="T70" s="21"/>
      <c r="U70" s="21"/>
      <c r="V70" s="21"/>
      <c r="W70" s="21"/>
    </row>
    <row r="71" spans="1:23" s="22" customFormat="1" x14ac:dyDescent="0.2">
      <c r="A71" s="1">
        <v>9902</v>
      </c>
      <c r="B71" s="93" t="s">
        <v>617</v>
      </c>
      <c r="F71" s="5" t="s">
        <v>797</v>
      </c>
      <c r="G71" s="7" t="s">
        <v>848</v>
      </c>
      <c r="H71" s="37">
        <v>36815</v>
      </c>
      <c r="I71" s="7" t="s">
        <v>848</v>
      </c>
      <c r="J71" s="74" t="s">
        <v>844</v>
      </c>
      <c r="K71" s="74" t="s">
        <v>833</v>
      </c>
      <c r="L71" s="7" t="s">
        <v>848</v>
      </c>
      <c r="M71" s="73"/>
      <c r="N71" s="73"/>
      <c r="O71" s="82">
        <v>1</v>
      </c>
      <c r="P71" s="82"/>
      <c r="Q71" s="3"/>
      <c r="R71" s="21"/>
      <c r="S71" s="21"/>
      <c r="T71" s="21"/>
      <c r="U71" s="21"/>
      <c r="V71" s="21"/>
      <c r="W71" s="21"/>
    </row>
    <row r="72" spans="1:23" x14ac:dyDescent="0.2">
      <c r="A72" s="1">
        <v>9910</v>
      </c>
      <c r="B72" s="93" t="s">
        <v>646</v>
      </c>
      <c r="C72" s="22"/>
      <c r="D72" s="22"/>
      <c r="E72" s="22"/>
      <c r="F72" s="5" t="s">
        <v>797</v>
      </c>
      <c r="G72" s="7" t="s">
        <v>848</v>
      </c>
      <c r="H72" s="37">
        <v>36815</v>
      </c>
      <c r="I72" s="7" t="s">
        <v>848</v>
      </c>
      <c r="J72" s="74" t="s">
        <v>844</v>
      </c>
      <c r="K72" s="74" t="s">
        <v>833</v>
      </c>
      <c r="L72" s="7" t="s">
        <v>848</v>
      </c>
      <c r="O72" s="82">
        <v>1</v>
      </c>
      <c r="P72" s="82"/>
      <c r="Q72" s="3"/>
      <c r="R72" s="3"/>
      <c r="S72" s="3"/>
      <c r="T72" s="3"/>
      <c r="U72" s="3"/>
      <c r="V72" s="3"/>
      <c r="W72" s="3"/>
    </row>
    <row r="73" spans="1:23" x14ac:dyDescent="0.2">
      <c r="A73" s="1">
        <v>9911</v>
      </c>
      <c r="B73" s="93" t="s">
        <v>647</v>
      </c>
      <c r="C73" s="22"/>
      <c r="D73" s="22"/>
      <c r="E73" s="22"/>
      <c r="F73" s="5" t="s">
        <v>797</v>
      </c>
      <c r="G73" s="7" t="s">
        <v>848</v>
      </c>
      <c r="H73" s="37">
        <v>36815</v>
      </c>
      <c r="I73" s="7" t="s">
        <v>848</v>
      </c>
      <c r="J73" s="74" t="s">
        <v>844</v>
      </c>
      <c r="K73" s="74" t="s">
        <v>833</v>
      </c>
      <c r="L73" s="7" t="s">
        <v>848</v>
      </c>
      <c r="O73" s="82">
        <v>1</v>
      </c>
      <c r="P73" s="82"/>
      <c r="Q73" s="3"/>
      <c r="R73" s="3"/>
      <c r="S73" s="3"/>
      <c r="T73" s="3"/>
      <c r="U73" s="3"/>
      <c r="V73" s="3"/>
      <c r="W73" s="3"/>
    </row>
    <row r="74" spans="1:23" x14ac:dyDescent="0.2">
      <c r="A74" s="1">
        <v>9960</v>
      </c>
      <c r="B74" s="81" t="s">
        <v>452</v>
      </c>
      <c r="C74" s="22"/>
      <c r="D74" s="21">
        <v>120</v>
      </c>
      <c r="E74" s="22"/>
      <c r="F74" s="5" t="s">
        <v>908</v>
      </c>
      <c r="G74" s="7" t="s">
        <v>848</v>
      </c>
      <c r="H74" s="37">
        <v>39590</v>
      </c>
      <c r="I74" s="7" t="s">
        <v>848</v>
      </c>
      <c r="J74" s="74" t="s">
        <v>842</v>
      </c>
      <c r="K74" s="74" t="s">
        <v>832</v>
      </c>
      <c r="L74" s="7" t="s">
        <v>848</v>
      </c>
      <c r="O74" s="82">
        <v>1</v>
      </c>
      <c r="P74" s="82" t="s">
        <v>908</v>
      </c>
      <c r="Q74" s="3"/>
      <c r="R74" s="3"/>
      <c r="S74" s="3"/>
      <c r="T74" s="3"/>
      <c r="U74" s="3"/>
      <c r="V74" s="3"/>
      <c r="W74" s="3"/>
    </row>
    <row r="75" spans="1:23" x14ac:dyDescent="0.2">
      <c r="A75" s="27">
        <v>9961</v>
      </c>
      <c r="B75" s="81" t="s">
        <v>983</v>
      </c>
      <c r="C75" s="22"/>
      <c r="D75" s="21"/>
      <c r="E75" s="22"/>
      <c r="F75" s="5" t="s">
        <v>797</v>
      </c>
      <c r="G75" s="7" t="s">
        <v>848</v>
      </c>
      <c r="H75" s="37">
        <v>41449</v>
      </c>
      <c r="I75" s="7" t="s">
        <v>848</v>
      </c>
      <c r="J75" s="74" t="s">
        <v>835</v>
      </c>
      <c r="K75" s="74" t="s">
        <v>840</v>
      </c>
      <c r="L75" s="7" t="s">
        <v>848</v>
      </c>
      <c r="O75" s="82">
        <v>1</v>
      </c>
      <c r="P75" s="82"/>
      <c r="Q75" s="3"/>
      <c r="R75" s="3"/>
      <c r="S75" s="3"/>
      <c r="T75" s="3"/>
      <c r="U75" s="3"/>
      <c r="V75" s="3"/>
      <c r="W75" s="3"/>
    </row>
    <row r="76" spans="1:23" x14ac:dyDescent="0.2">
      <c r="A76" s="1">
        <v>11101</v>
      </c>
      <c r="B76" s="81" t="s">
        <v>380</v>
      </c>
      <c r="C76" s="22"/>
      <c r="D76" s="22"/>
      <c r="E76" s="22"/>
      <c r="F76" s="5" t="s">
        <v>799</v>
      </c>
      <c r="G76" s="7" t="s">
        <v>848</v>
      </c>
      <c r="H76" s="37">
        <v>36964</v>
      </c>
      <c r="I76" s="7" t="s">
        <v>848</v>
      </c>
      <c r="J76" s="74" t="s">
        <v>842</v>
      </c>
      <c r="K76" s="74" t="s">
        <v>832</v>
      </c>
      <c r="L76" s="7" t="s">
        <v>848</v>
      </c>
      <c r="N76" s="73" t="s">
        <v>799</v>
      </c>
      <c r="O76" s="82">
        <v>1</v>
      </c>
      <c r="P76" s="82"/>
      <c r="Q76" s="21"/>
      <c r="R76" s="3"/>
      <c r="S76" s="3"/>
      <c r="T76" s="3"/>
      <c r="U76" s="3"/>
      <c r="V76" s="3"/>
      <c r="W76" s="3"/>
    </row>
    <row r="77" spans="1:23" s="22" customFormat="1" x14ac:dyDescent="0.2">
      <c r="A77" s="1">
        <v>16113</v>
      </c>
      <c r="B77" s="81" t="s">
        <v>430</v>
      </c>
      <c r="F77" s="5" t="s">
        <v>799</v>
      </c>
      <c r="G77" s="7" t="s">
        <v>848</v>
      </c>
      <c r="H77" s="37">
        <v>37699</v>
      </c>
      <c r="I77" s="7" t="s">
        <v>848</v>
      </c>
      <c r="J77" s="74" t="s">
        <v>844</v>
      </c>
      <c r="K77" s="74" t="s">
        <v>833</v>
      </c>
      <c r="L77" s="7" t="s">
        <v>848</v>
      </c>
      <c r="M77" s="73"/>
      <c r="N77" s="73" t="s">
        <v>799</v>
      </c>
      <c r="O77" s="82">
        <v>1</v>
      </c>
      <c r="P77" s="82"/>
      <c r="Q77" s="3"/>
      <c r="R77" s="21"/>
      <c r="S77" s="21"/>
      <c r="T77" s="21"/>
      <c r="U77" s="21"/>
      <c r="V77" s="21"/>
      <c r="W77" s="21"/>
    </row>
    <row r="78" spans="1:23" x14ac:dyDescent="0.2">
      <c r="A78" s="1">
        <v>42101</v>
      </c>
      <c r="B78" s="93" t="s">
        <v>595</v>
      </c>
      <c r="C78" s="22"/>
      <c r="D78" s="22"/>
      <c r="E78" s="22"/>
      <c r="F78" s="5" t="s">
        <v>799</v>
      </c>
      <c r="G78" s="7" t="s">
        <v>848</v>
      </c>
      <c r="H78" s="37">
        <v>37951</v>
      </c>
      <c r="I78" s="7" t="s">
        <v>848</v>
      </c>
      <c r="J78" s="74" t="s">
        <v>844</v>
      </c>
      <c r="K78" s="74" t="s">
        <v>840</v>
      </c>
      <c r="L78" s="7" t="s">
        <v>848</v>
      </c>
      <c r="N78" s="73" t="s">
        <v>799</v>
      </c>
      <c r="O78" s="82">
        <v>1</v>
      </c>
      <c r="P78" s="82"/>
      <c r="Q78" s="3"/>
      <c r="R78" s="3"/>
      <c r="S78" s="3"/>
      <c r="T78" s="3"/>
      <c r="U78" s="3"/>
      <c r="V78" s="3"/>
      <c r="W78" s="3"/>
    </row>
    <row r="79" spans="1:23" x14ac:dyDescent="0.2">
      <c r="A79" s="1">
        <v>42401</v>
      </c>
      <c r="B79" s="81" t="s">
        <v>371</v>
      </c>
      <c r="C79" s="22"/>
      <c r="D79" s="22"/>
      <c r="E79" s="22"/>
      <c r="F79" s="5" t="s">
        <v>799</v>
      </c>
      <c r="G79" s="7" t="s">
        <v>848</v>
      </c>
      <c r="H79" s="37">
        <v>36964</v>
      </c>
      <c r="I79" s="7" t="s">
        <v>848</v>
      </c>
      <c r="J79" s="74" t="s">
        <v>844</v>
      </c>
      <c r="K79" s="74" t="s">
        <v>840</v>
      </c>
      <c r="L79" s="7" t="s">
        <v>848</v>
      </c>
      <c r="N79" s="73" t="s">
        <v>799</v>
      </c>
      <c r="O79" s="82">
        <v>1</v>
      </c>
      <c r="P79" s="82"/>
      <c r="Q79" s="3"/>
      <c r="R79" s="3"/>
      <c r="S79" s="3"/>
      <c r="T79" s="3"/>
      <c r="U79" s="3"/>
      <c r="V79" s="3"/>
      <c r="W79" s="3"/>
    </row>
    <row r="80" spans="1:23" x14ac:dyDescent="0.2">
      <c r="A80" s="1">
        <v>42603</v>
      </c>
      <c r="B80" s="81" t="s">
        <v>370</v>
      </c>
      <c r="C80" s="22"/>
      <c r="D80" s="22"/>
      <c r="E80" s="22"/>
      <c r="F80" s="5" t="s">
        <v>799</v>
      </c>
      <c r="G80" s="7" t="s">
        <v>848</v>
      </c>
      <c r="H80" s="37">
        <v>36964</v>
      </c>
      <c r="I80" s="7" t="s">
        <v>848</v>
      </c>
      <c r="J80" s="74" t="s">
        <v>844</v>
      </c>
      <c r="K80" s="74" t="s">
        <v>840</v>
      </c>
      <c r="L80" s="7" t="s">
        <v>848</v>
      </c>
      <c r="N80" s="73" t="s">
        <v>799</v>
      </c>
      <c r="O80" s="82">
        <v>1</v>
      </c>
      <c r="P80" s="82"/>
      <c r="Q80" s="3"/>
      <c r="R80" s="3"/>
      <c r="S80" s="3"/>
      <c r="T80" s="3"/>
      <c r="U80" s="3"/>
      <c r="V80" s="3"/>
      <c r="W80" s="3"/>
    </row>
    <row r="81" spans="1:24" x14ac:dyDescent="0.2">
      <c r="A81" s="1">
        <v>43101</v>
      </c>
      <c r="B81" s="81" t="s">
        <v>469</v>
      </c>
      <c r="C81" s="22"/>
      <c r="D81" s="22"/>
      <c r="E81" s="22"/>
      <c r="F81" s="5" t="s">
        <v>797</v>
      </c>
      <c r="G81" s="7" t="s">
        <v>848</v>
      </c>
      <c r="H81" s="37">
        <v>36964</v>
      </c>
      <c r="I81" s="7" t="s">
        <v>848</v>
      </c>
      <c r="J81" s="74" t="s">
        <v>844</v>
      </c>
      <c r="K81" s="74" t="s">
        <v>840</v>
      </c>
      <c r="L81" s="7" t="s">
        <v>848</v>
      </c>
      <c r="O81" s="82">
        <v>1</v>
      </c>
      <c r="P81" s="82"/>
      <c r="Q81" s="3"/>
      <c r="R81" s="3"/>
      <c r="S81" s="3"/>
      <c r="T81" s="3"/>
      <c r="U81" s="3"/>
      <c r="V81" s="3"/>
      <c r="W81" s="3"/>
    </row>
    <row r="82" spans="1:24" x14ac:dyDescent="0.2">
      <c r="A82" s="1">
        <v>43104</v>
      </c>
      <c r="B82" s="81" t="s">
        <v>743</v>
      </c>
      <c r="C82" s="22"/>
      <c r="D82" s="22"/>
      <c r="E82" s="22"/>
      <c r="F82" s="5" t="s">
        <v>799</v>
      </c>
      <c r="G82" s="7" t="s">
        <v>848</v>
      </c>
      <c r="H82" s="37">
        <v>37699</v>
      </c>
      <c r="I82" s="7" t="s">
        <v>848</v>
      </c>
      <c r="J82" s="74" t="s">
        <v>844</v>
      </c>
      <c r="K82" s="74" t="s">
        <v>833</v>
      </c>
      <c r="L82" s="7" t="s">
        <v>848</v>
      </c>
      <c r="N82" s="73" t="s">
        <v>799</v>
      </c>
      <c r="O82" s="82">
        <v>1</v>
      </c>
      <c r="P82" s="82"/>
      <c r="Q82" s="3"/>
      <c r="R82" s="3"/>
      <c r="S82" s="3"/>
      <c r="T82" s="3"/>
      <c r="U82" s="3"/>
      <c r="V82" s="3"/>
      <c r="W82" s="3"/>
      <c r="X82" s="3"/>
    </row>
    <row r="83" spans="1:24" x14ac:dyDescent="0.2">
      <c r="A83" s="1">
        <v>50000</v>
      </c>
      <c r="B83" s="81" t="s">
        <v>244</v>
      </c>
      <c r="C83" s="21">
        <v>6.0000000000000002E-6</v>
      </c>
      <c r="D83" s="21">
        <v>55</v>
      </c>
      <c r="E83" s="21">
        <v>9</v>
      </c>
      <c r="F83" s="5" t="s">
        <v>942</v>
      </c>
      <c r="G83" s="7">
        <v>30.03</v>
      </c>
      <c r="H83" s="37">
        <v>39839</v>
      </c>
      <c r="I83" s="51">
        <v>-92</v>
      </c>
      <c r="J83" s="74" t="s">
        <v>835</v>
      </c>
      <c r="K83" s="79" t="s">
        <v>833</v>
      </c>
      <c r="L83" s="48">
        <v>-19.5</v>
      </c>
      <c r="M83" s="73" t="s">
        <v>856</v>
      </c>
      <c r="O83" s="82">
        <v>1</v>
      </c>
      <c r="P83" s="82" t="s">
        <v>908</v>
      </c>
      <c r="Q83" s="3"/>
      <c r="R83" s="3"/>
      <c r="S83" s="3"/>
      <c r="T83" s="3"/>
      <c r="U83" s="3"/>
      <c r="V83" s="3"/>
      <c r="W83" s="3"/>
    </row>
    <row r="84" spans="1:24" x14ac:dyDescent="0.2">
      <c r="A84" s="1">
        <v>50066</v>
      </c>
      <c r="B84" s="81" t="s">
        <v>397</v>
      </c>
      <c r="C84" s="22"/>
      <c r="D84" s="22"/>
      <c r="E84" s="22"/>
      <c r="F84" s="5" t="s">
        <v>797</v>
      </c>
      <c r="G84" s="7">
        <v>232.26</v>
      </c>
      <c r="H84" s="37">
        <v>36815</v>
      </c>
      <c r="I84" s="51">
        <v>350</v>
      </c>
      <c r="J84" s="74" t="s">
        <v>842</v>
      </c>
      <c r="K84" s="74" t="s">
        <v>832</v>
      </c>
      <c r="L84" s="48"/>
      <c r="O84" s="82">
        <v>1</v>
      </c>
      <c r="P84" s="82"/>
      <c r="Q84" s="3"/>
      <c r="R84" s="3"/>
      <c r="S84" s="3"/>
      <c r="T84" s="3"/>
      <c r="U84" s="3"/>
      <c r="V84" s="3"/>
      <c r="W84" s="3"/>
    </row>
    <row r="85" spans="1:24" x14ac:dyDescent="0.2">
      <c r="A85" s="1">
        <v>50077</v>
      </c>
      <c r="B85" s="81" t="s">
        <v>325</v>
      </c>
      <c r="C85" s="22"/>
      <c r="D85" s="22"/>
      <c r="E85" s="22"/>
      <c r="F85" s="5" t="s">
        <v>797</v>
      </c>
      <c r="G85" s="7">
        <v>334.37</v>
      </c>
      <c r="H85" s="37">
        <v>36815</v>
      </c>
      <c r="I85" s="51">
        <v>360</v>
      </c>
      <c r="J85" s="74" t="s">
        <v>842</v>
      </c>
      <c r="K85" s="74" t="s">
        <v>832</v>
      </c>
      <c r="L85" s="48">
        <v>471</v>
      </c>
      <c r="O85" s="82">
        <v>1</v>
      </c>
      <c r="P85" s="82"/>
      <c r="Q85" s="3"/>
      <c r="R85" s="3"/>
      <c r="S85" s="3"/>
      <c r="T85" s="3"/>
      <c r="U85" s="3"/>
      <c r="V85" s="3"/>
      <c r="W85" s="3"/>
    </row>
    <row r="86" spans="1:24" x14ac:dyDescent="0.2">
      <c r="A86" s="1">
        <v>50180</v>
      </c>
      <c r="B86" s="81" t="s">
        <v>175</v>
      </c>
      <c r="C86" s="22"/>
      <c r="D86" s="22"/>
      <c r="E86" s="22"/>
      <c r="F86" s="5" t="s">
        <v>797</v>
      </c>
      <c r="G86" s="7">
        <v>261.11</v>
      </c>
      <c r="H86" s="37">
        <v>36815</v>
      </c>
      <c r="I86" s="51">
        <v>51.5</v>
      </c>
      <c r="J86" s="112" t="s">
        <v>842</v>
      </c>
      <c r="K86" s="74" t="s">
        <v>832</v>
      </c>
      <c r="L86" s="48">
        <v>336</v>
      </c>
      <c r="O86" s="82">
        <v>1</v>
      </c>
      <c r="P86" s="82"/>
      <c r="Q86" s="3"/>
      <c r="R86" s="3"/>
      <c r="S86" s="3"/>
      <c r="T86" s="3"/>
      <c r="U86" s="3"/>
      <c r="V86" s="3"/>
      <c r="W86" s="3"/>
    </row>
    <row r="87" spans="1:24" x14ac:dyDescent="0.2">
      <c r="A87" s="1">
        <v>50282</v>
      </c>
      <c r="B87" s="81" t="s">
        <v>223</v>
      </c>
      <c r="C87" s="22"/>
      <c r="D87" s="22"/>
      <c r="E87" s="22"/>
      <c r="F87" s="5" t="s">
        <v>797</v>
      </c>
      <c r="G87" s="7">
        <v>272.42</v>
      </c>
      <c r="H87" s="37">
        <v>36815</v>
      </c>
      <c r="I87" s="51">
        <v>200</v>
      </c>
      <c r="J87" s="74" t="s">
        <v>842</v>
      </c>
      <c r="K87" s="74" t="s">
        <v>832</v>
      </c>
      <c r="L87" s="48">
        <v>446</v>
      </c>
      <c r="O87" s="82">
        <v>1</v>
      </c>
      <c r="P87" s="82"/>
      <c r="Q87" s="3"/>
      <c r="R87" s="3"/>
      <c r="S87" s="3"/>
      <c r="T87" s="3"/>
      <c r="U87" s="3"/>
      <c r="V87" s="3"/>
      <c r="W87" s="3"/>
    </row>
    <row r="88" spans="1:24" x14ac:dyDescent="0.2">
      <c r="A88" s="1">
        <v>50293</v>
      </c>
      <c r="B88" s="93" t="s">
        <v>606</v>
      </c>
      <c r="C88" s="22"/>
      <c r="D88" s="22"/>
      <c r="E88" s="22"/>
      <c r="F88" s="5" t="s">
        <v>900</v>
      </c>
      <c r="G88" s="7">
        <v>354.48</v>
      </c>
      <c r="H88" s="37">
        <v>36815</v>
      </c>
      <c r="I88" s="51">
        <v>108.5</v>
      </c>
      <c r="J88" s="74" t="s">
        <v>842</v>
      </c>
      <c r="K88" s="74" t="s">
        <v>832</v>
      </c>
      <c r="L88" s="48">
        <v>260</v>
      </c>
      <c r="M88" s="73" t="s">
        <v>856</v>
      </c>
      <c r="N88" s="73" t="s">
        <v>978</v>
      </c>
      <c r="O88" s="82">
        <v>1</v>
      </c>
      <c r="P88" s="82"/>
      <c r="Q88" s="3"/>
      <c r="R88" s="3"/>
      <c r="S88" s="3"/>
      <c r="T88" s="3"/>
      <c r="U88" s="3"/>
      <c r="V88" s="3"/>
      <c r="W88" s="3"/>
    </row>
    <row r="89" spans="1:24" x14ac:dyDescent="0.2">
      <c r="A89" s="1">
        <v>50328</v>
      </c>
      <c r="B89" s="81" t="s">
        <v>97</v>
      </c>
      <c r="C89" s="21">
        <v>1.1000000000000001E-3</v>
      </c>
      <c r="D89" s="22"/>
      <c r="E89" s="22"/>
      <c r="F89" s="5" t="s">
        <v>942</v>
      </c>
      <c r="G89" s="7">
        <v>252.32</v>
      </c>
      <c r="H89" s="37">
        <v>40962</v>
      </c>
      <c r="I89" s="51">
        <v>179</v>
      </c>
      <c r="J89" s="112" t="s">
        <v>842</v>
      </c>
      <c r="K89" s="79" t="s">
        <v>840</v>
      </c>
      <c r="L89" s="48">
        <v>495</v>
      </c>
      <c r="M89" s="73" t="s">
        <v>856</v>
      </c>
      <c r="N89" s="73" t="s">
        <v>979</v>
      </c>
      <c r="O89" s="82">
        <v>1</v>
      </c>
      <c r="P89" s="82" t="s">
        <v>908</v>
      </c>
      <c r="Q89" s="3"/>
      <c r="R89" s="3"/>
      <c r="S89" s="3"/>
      <c r="T89" s="3"/>
      <c r="U89" s="3"/>
      <c r="V89" s="3"/>
      <c r="W89" s="3"/>
    </row>
    <row r="90" spans="1:24" x14ac:dyDescent="0.2">
      <c r="A90" s="1">
        <v>50351</v>
      </c>
      <c r="B90" s="81" t="s">
        <v>462</v>
      </c>
      <c r="C90" s="22"/>
      <c r="D90" s="22"/>
      <c r="E90" s="22"/>
      <c r="F90" s="5" t="s">
        <v>797</v>
      </c>
      <c r="G90" s="7">
        <v>258.22000000000003</v>
      </c>
      <c r="H90" s="37">
        <v>36815</v>
      </c>
      <c r="I90" s="51">
        <v>270</v>
      </c>
      <c r="J90" s="74" t="s">
        <v>842</v>
      </c>
      <c r="K90" s="74" t="s">
        <v>832</v>
      </c>
      <c r="L90" s="48" t="s">
        <v>840</v>
      </c>
      <c r="O90" s="82">
        <v>1</v>
      </c>
      <c r="P90" s="82"/>
      <c r="Q90" s="3"/>
      <c r="R90" s="3"/>
      <c r="S90" s="3"/>
      <c r="T90" s="3"/>
      <c r="U90" s="3"/>
      <c r="V90" s="3"/>
      <c r="W90" s="3"/>
    </row>
    <row r="91" spans="1:24" x14ac:dyDescent="0.2">
      <c r="A91" s="1">
        <v>50419</v>
      </c>
      <c r="B91" s="81" t="s">
        <v>159</v>
      </c>
      <c r="C91" s="22"/>
      <c r="D91" s="22"/>
      <c r="E91" s="22"/>
      <c r="F91" s="5" t="s">
        <v>900</v>
      </c>
      <c r="G91" s="7">
        <v>598.14</v>
      </c>
      <c r="H91" s="37">
        <v>36815</v>
      </c>
      <c r="I91" s="51" t="s">
        <v>840</v>
      </c>
      <c r="J91" s="74" t="s">
        <v>752</v>
      </c>
      <c r="K91" s="79" t="s">
        <v>840</v>
      </c>
      <c r="L91" s="48" t="s">
        <v>840</v>
      </c>
      <c r="M91" s="73" t="s">
        <v>856</v>
      </c>
      <c r="N91" s="73" t="s">
        <v>978</v>
      </c>
      <c r="O91" s="82">
        <v>1</v>
      </c>
      <c r="P91" s="82"/>
      <c r="Q91" s="3"/>
      <c r="R91" s="3"/>
      <c r="S91" s="3"/>
      <c r="T91" s="3"/>
      <c r="U91" s="3"/>
      <c r="V91" s="3"/>
      <c r="W91" s="3"/>
    </row>
    <row r="92" spans="1:24" x14ac:dyDescent="0.2">
      <c r="A92" s="1">
        <v>50555</v>
      </c>
      <c r="B92" s="81" t="s">
        <v>792</v>
      </c>
      <c r="C92" s="22"/>
      <c r="D92" s="22"/>
      <c r="E92" s="21"/>
      <c r="F92" s="23" t="s">
        <v>900</v>
      </c>
      <c r="G92" s="10">
        <v>609.69000000000005</v>
      </c>
      <c r="H92" s="37">
        <v>42405</v>
      </c>
      <c r="I92" s="51">
        <v>264.5</v>
      </c>
      <c r="J92" s="74" t="s">
        <v>842</v>
      </c>
      <c r="K92" s="79" t="s">
        <v>832</v>
      </c>
      <c r="L92" s="48" t="s">
        <v>840</v>
      </c>
      <c r="M92" s="73" t="s">
        <v>856</v>
      </c>
      <c r="O92" s="82">
        <v>1</v>
      </c>
      <c r="P92" s="82"/>
      <c r="Q92" s="3"/>
      <c r="R92" s="3"/>
      <c r="S92" s="3"/>
      <c r="T92" s="3"/>
      <c r="U92" s="3"/>
      <c r="V92" s="3"/>
      <c r="W92" s="3"/>
      <c r="X92" s="3"/>
    </row>
    <row r="93" spans="1:24" x14ac:dyDescent="0.2">
      <c r="A93" s="1">
        <v>50760</v>
      </c>
      <c r="B93" s="81" t="s">
        <v>61</v>
      </c>
      <c r="C93" s="22"/>
      <c r="D93" s="22"/>
      <c r="E93" s="22"/>
      <c r="F93" s="5" t="s">
        <v>797</v>
      </c>
      <c r="G93" s="7">
        <v>1255.5999999999999</v>
      </c>
      <c r="H93" s="37">
        <v>36815</v>
      </c>
      <c r="I93" s="51">
        <v>242</v>
      </c>
      <c r="J93" s="112" t="s">
        <v>842</v>
      </c>
      <c r="K93" s="74" t="s">
        <v>832</v>
      </c>
      <c r="L93" s="48" t="s">
        <v>840</v>
      </c>
      <c r="O93" s="82">
        <v>1</v>
      </c>
      <c r="P93" s="82"/>
      <c r="Q93" s="3"/>
      <c r="R93" s="3"/>
      <c r="S93" s="3"/>
      <c r="T93" s="3"/>
      <c r="U93" s="3"/>
      <c r="V93" s="3"/>
      <c r="W93" s="3"/>
    </row>
    <row r="94" spans="1:24" x14ac:dyDescent="0.2">
      <c r="A94" s="1">
        <v>50782</v>
      </c>
      <c r="B94" s="81" t="s">
        <v>85</v>
      </c>
      <c r="C94" s="22"/>
      <c r="D94" s="22"/>
      <c r="E94" s="22"/>
      <c r="F94" s="5" t="s">
        <v>797</v>
      </c>
      <c r="G94" s="7">
        <v>180.17</v>
      </c>
      <c r="H94" s="37">
        <v>36815</v>
      </c>
      <c r="I94" s="51">
        <v>140</v>
      </c>
      <c r="J94" s="112" t="s">
        <v>842</v>
      </c>
      <c r="K94" s="74" t="s">
        <v>832</v>
      </c>
      <c r="L94" s="48" t="s">
        <v>840</v>
      </c>
      <c r="O94" s="82">
        <v>1</v>
      </c>
      <c r="P94" s="82"/>
      <c r="Q94" s="3"/>
      <c r="R94" s="3"/>
      <c r="S94" s="3"/>
      <c r="T94" s="3"/>
      <c r="U94" s="3"/>
      <c r="V94" s="3"/>
      <c r="W94" s="3"/>
    </row>
    <row r="95" spans="1:24" x14ac:dyDescent="0.2">
      <c r="A95" s="1">
        <v>51218</v>
      </c>
      <c r="B95" s="81" t="s">
        <v>240</v>
      </c>
      <c r="C95" s="22"/>
      <c r="D95" s="22"/>
      <c r="E95" s="22"/>
      <c r="F95" s="5" t="s">
        <v>797</v>
      </c>
      <c r="G95" s="7">
        <v>130.09</v>
      </c>
      <c r="H95" s="37">
        <v>36815</v>
      </c>
      <c r="I95" s="51">
        <v>283</v>
      </c>
      <c r="J95" s="74" t="s">
        <v>842</v>
      </c>
      <c r="K95" s="74" t="s">
        <v>832</v>
      </c>
      <c r="L95" s="48" t="s">
        <v>840</v>
      </c>
      <c r="O95" s="82">
        <v>1</v>
      </c>
      <c r="P95" s="82"/>
      <c r="Q95" s="3"/>
      <c r="R95" s="3"/>
      <c r="S95" s="3"/>
      <c r="T95" s="3"/>
      <c r="U95" s="3"/>
      <c r="V95" s="3"/>
      <c r="W95" s="3"/>
    </row>
    <row r="96" spans="1:24" x14ac:dyDescent="0.2">
      <c r="A96" s="1">
        <v>51285</v>
      </c>
      <c r="B96" s="81" t="s">
        <v>20</v>
      </c>
      <c r="C96" s="22"/>
      <c r="D96" s="22"/>
      <c r="E96" s="22"/>
      <c r="F96" s="5" t="s">
        <v>900</v>
      </c>
      <c r="G96" s="7">
        <v>184.12</v>
      </c>
      <c r="H96" s="37">
        <v>36815</v>
      </c>
      <c r="I96" s="51">
        <v>115.5</v>
      </c>
      <c r="J96" s="112" t="s">
        <v>842</v>
      </c>
      <c r="K96" s="79" t="s">
        <v>832</v>
      </c>
      <c r="L96" s="48" t="s">
        <v>840</v>
      </c>
      <c r="M96" s="73" t="s">
        <v>856</v>
      </c>
      <c r="O96" s="82">
        <v>1</v>
      </c>
      <c r="P96" s="82"/>
      <c r="Q96" s="3"/>
      <c r="R96" s="3"/>
      <c r="S96" s="3"/>
      <c r="T96" s="3"/>
      <c r="U96" s="3"/>
      <c r="V96" s="3"/>
      <c r="W96" s="3"/>
    </row>
    <row r="97" spans="1:24" x14ac:dyDescent="0.2">
      <c r="A97" s="1">
        <v>51525</v>
      </c>
      <c r="B97" s="81" t="s">
        <v>421</v>
      </c>
      <c r="C97" s="22"/>
      <c r="D97" s="22"/>
      <c r="E97" s="22"/>
      <c r="F97" s="5" t="s">
        <v>797</v>
      </c>
      <c r="G97" s="7">
        <v>170.25</v>
      </c>
      <c r="H97" s="37">
        <v>36815</v>
      </c>
      <c r="I97" s="51">
        <v>219</v>
      </c>
      <c r="J97" s="74" t="s">
        <v>842</v>
      </c>
      <c r="K97" s="74" t="s">
        <v>832</v>
      </c>
      <c r="L97" s="48" t="s">
        <v>840</v>
      </c>
      <c r="O97" s="82">
        <v>1</v>
      </c>
      <c r="P97" s="82"/>
      <c r="Q97" s="3"/>
      <c r="R97" s="3"/>
      <c r="S97" s="3"/>
      <c r="T97" s="3"/>
      <c r="U97" s="3"/>
      <c r="V97" s="3"/>
      <c r="W97" s="3"/>
    </row>
    <row r="98" spans="1:24" x14ac:dyDescent="0.2">
      <c r="A98" s="1">
        <v>51752</v>
      </c>
      <c r="B98" s="81" t="s">
        <v>353</v>
      </c>
      <c r="C98" s="22"/>
      <c r="D98" s="22"/>
      <c r="E98" s="22"/>
      <c r="F98" s="5" t="s">
        <v>797</v>
      </c>
      <c r="G98" s="7">
        <v>156.07</v>
      </c>
      <c r="H98" s="37">
        <v>36815</v>
      </c>
      <c r="I98" s="51">
        <v>-60</v>
      </c>
      <c r="J98" s="74" t="s">
        <v>835</v>
      </c>
      <c r="K98" s="74" t="s">
        <v>840</v>
      </c>
      <c r="L98" s="48">
        <v>87</v>
      </c>
      <c r="O98" s="82">
        <v>1</v>
      </c>
      <c r="P98" s="82"/>
      <c r="Q98" s="3"/>
      <c r="R98" s="3"/>
      <c r="S98" s="3"/>
      <c r="T98" s="3"/>
      <c r="U98" s="3"/>
      <c r="V98" s="3"/>
      <c r="W98" s="3"/>
    </row>
    <row r="99" spans="1:24" x14ac:dyDescent="0.2">
      <c r="A99" s="1">
        <v>51796</v>
      </c>
      <c r="B99" s="81" t="s">
        <v>485</v>
      </c>
      <c r="C99" s="21">
        <v>2.9E-4</v>
      </c>
      <c r="D99" s="22"/>
      <c r="E99" s="22"/>
      <c r="F99" s="5" t="s">
        <v>942</v>
      </c>
      <c r="G99" s="7">
        <v>89.11</v>
      </c>
      <c r="H99" s="37">
        <v>36815</v>
      </c>
      <c r="I99" s="51">
        <v>49</v>
      </c>
      <c r="J99" s="74" t="s">
        <v>842</v>
      </c>
      <c r="K99" s="79" t="s">
        <v>832</v>
      </c>
      <c r="L99" s="48">
        <v>185</v>
      </c>
      <c r="M99" s="73" t="s">
        <v>856</v>
      </c>
      <c r="O99" s="82">
        <v>1</v>
      </c>
      <c r="P99" s="82" t="s">
        <v>908</v>
      </c>
      <c r="Q99" s="3"/>
      <c r="R99" s="3"/>
      <c r="S99" s="3"/>
      <c r="T99" s="3"/>
      <c r="U99" s="3"/>
      <c r="V99" s="3"/>
      <c r="W99" s="3"/>
    </row>
    <row r="100" spans="1:24" x14ac:dyDescent="0.2">
      <c r="A100" s="1">
        <v>52244</v>
      </c>
      <c r="B100" s="93" t="s">
        <v>737</v>
      </c>
      <c r="C100" s="22"/>
      <c r="D100" s="22"/>
      <c r="E100" s="22"/>
      <c r="F100" s="5" t="s">
        <v>797</v>
      </c>
      <c r="G100" s="7">
        <v>189.24</v>
      </c>
      <c r="H100" s="37">
        <v>36815</v>
      </c>
      <c r="I100" s="51">
        <v>51.5</v>
      </c>
      <c r="J100" s="112" t="s">
        <v>842</v>
      </c>
      <c r="K100" s="74" t="s">
        <v>832</v>
      </c>
      <c r="L100" s="48" t="s">
        <v>840</v>
      </c>
      <c r="O100" s="82">
        <v>1</v>
      </c>
      <c r="P100" s="82"/>
      <c r="Q100" s="3"/>
      <c r="R100" s="3"/>
      <c r="S100" s="3"/>
      <c r="T100" s="3"/>
      <c r="U100" s="3"/>
      <c r="V100" s="3"/>
      <c r="W100" s="3"/>
    </row>
    <row r="101" spans="1:24" x14ac:dyDescent="0.2">
      <c r="A101" s="1">
        <v>52675</v>
      </c>
      <c r="B101" s="81" t="s">
        <v>388</v>
      </c>
      <c r="C101" s="22"/>
      <c r="D101" s="22"/>
      <c r="E101" s="22"/>
      <c r="F101" s="5" t="s">
        <v>797</v>
      </c>
      <c r="G101" s="7">
        <v>149.22999999999999</v>
      </c>
      <c r="H101" s="37">
        <v>36815</v>
      </c>
      <c r="I101" s="51">
        <v>198.5</v>
      </c>
      <c r="J101" s="112" t="s">
        <v>842</v>
      </c>
      <c r="K101" s="74" t="s">
        <v>832</v>
      </c>
      <c r="L101" s="48" t="s">
        <v>840</v>
      </c>
      <c r="O101" s="82">
        <v>1</v>
      </c>
      <c r="P101" s="82"/>
      <c r="Q101" s="3"/>
      <c r="R101" s="3"/>
      <c r="S101" s="3"/>
      <c r="T101" s="3"/>
      <c r="U101" s="3"/>
      <c r="V101" s="3"/>
      <c r="W101" s="3"/>
    </row>
    <row r="102" spans="1:24" x14ac:dyDescent="0.2">
      <c r="A102" s="1">
        <v>52686</v>
      </c>
      <c r="B102" s="81" t="s">
        <v>473</v>
      </c>
      <c r="C102" s="22"/>
      <c r="D102" s="22"/>
      <c r="E102" s="22"/>
      <c r="F102" s="5" t="s">
        <v>797</v>
      </c>
      <c r="G102" s="7">
        <v>257.44</v>
      </c>
      <c r="H102" s="37">
        <v>36815</v>
      </c>
      <c r="I102" s="51">
        <v>77</v>
      </c>
      <c r="J102" s="112" t="s">
        <v>842</v>
      </c>
      <c r="K102" s="74" t="s">
        <v>832</v>
      </c>
      <c r="L102" s="48" t="s">
        <v>840</v>
      </c>
      <c r="O102" s="82">
        <v>1</v>
      </c>
      <c r="P102" s="82"/>
      <c r="Q102" s="3"/>
      <c r="R102" s="3"/>
      <c r="S102" s="3"/>
      <c r="T102" s="3"/>
      <c r="U102" s="3"/>
      <c r="V102" s="3"/>
      <c r="W102" s="3"/>
    </row>
    <row r="103" spans="1:24" x14ac:dyDescent="0.2">
      <c r="A103" s="1">
        <v>53167</v>
      </c>
      <c r="B103" s="81" t="s">
        <v>225</v>
      </c>
      <c r="C103" s="22"/>
      <c r="D103" s="22"/>
      <c r="E103" s="22"/>
      <c r="F103" s="5" t="s">
        <v>797</v>
      </c>
      <c r="G103" s="7">
        <v>270.39999999999998</v>
      </c>
      <c r="H103" s="37">
        <v>36815</v>
      </c>
      <c r="I103" s="51">
        <v>260.2</v>
      </c>
      <c r="J103" s="74" t="s">
        <v>842</v>
      </c>
      <c r="K103" s="74" t="s">
        <v>832</v>
      </c>
      <c r="L103" s="48">
        <v>445.2</v>
      </c>
      <c r="O103" s="82">
        <v>1</v>
      </c>
      <c r="P103" s="82"/>
      <c r="Q103" s="3"/>
      <c r="R103" s="3"/>
      <c r="S103" s="3"/>
      <c r="T103" s="3"/>
      <c r="U103" s="3"/>
      <c r="V103" s="3"/>
      <c r="W103" s="3"/>
    </row>
    <row r="104" spans="1:24" ht="25.5" x14ac:dyDescent="0.2">
      <c r="A104" s="1">
        <v>53703</v>
      </c>
      <c r="B104" s="81" t="s">
        <v>610</v>
      </c>
      <c r="C104" s="21">
        <v>1.1999999999999999E-3</v>
      </c>
      <c r="D104" s="22"/>
      <c r="E104" s="22"/>
      <c r="F104" s="5" t="s">
        <v>942</v>
      </c>
      <c r="G104" s="7">
        <v>278.36</v>
      </c>
      <c r="H104" s="37">
        <v>40962</v>
      </c>
      <c r="I104" s="51">
        <v>269</v>
      </c>
      <c r="J104" s="112" t="s">
        <v>842</v>
      </c>
      <c r="K104" s="79" t="s">
        <v>1004</v>
      </c>
      <c r="L104" s="48">
        <v>524</v>
      </c>
      <c r="M104" s="73" t="s">
        <v>856</v>
      </c>
      <c r="N104" s="73" t="s">
        <v>979</v>
      </c>
      <c r="O104" s="82">
        <v>1</v>
      </c>
      <c r="P104" s="82" t="s">
        <v>908</v>
      </c>
      <c r="Q104" s="3"/>
      <c r="R104" s="3"/>
      <c r="S104" s="3"/>
      <c r="T104" s="3"/>
      <c r="U104" s="3"/>
      <c r="V104" s="3"/>
      <c r="W104" s="3"/>
    </row>
    <row r="105" spans="1:24" x14ac:dyDescent="0.2">
      <c r="A105" s="29">
        <v>53963</v>
      </c>
      <c r="B105" s="95" t="s">
        <v>793</v>
      </c>
      <c r="C105" s="22"/>
      <c r="D105" s="22"/>
      <c r="E105" s="21"/>
      <c r="F105" s="23" t="s">
        <v>900</v>
      </c>
      <c r="G105" s="10">
        <v>223.27</v>
      </c>
      <c r="H105" s="37">
        <v>42405</v>
      </c>
      <c r="I105" s="51">
        <v>193</v>
      </c>
      <c r="J105" s="112" t="s">
        <v>842</v>
      </c>
      <c r="K105" s="79" t="s">
        <v>837</v>
      </c>
      <c r="L105" s="48">
        <v>303</v>
      </c>
      <c r="M105" s="73" t="s">
        <v>856</v>
      </c>
      <c r="N105" s="73" t="s">
        <v>979</v>
      </c>
      <c r="O105" s="82">
        <v>1</v>
      </c>
      <c r="P105" s="82"/>
      <c r="Q105" s="3"/>
      <c r="R105" s="3"/>
      <c r="S105" s="3"/>
      <c r="T105" s="3"/>
      <c r="U105" s="3"/>
      <c r="V105" s="3"/>
      <c r="W105" s="3"/>
    </row>
    <row r="106" spans="1:24" x14ac:dyDescent="0.2">
      <c r="A106" s="1">
        <v>54115</v>
      </c>
      <c r="B106" s="81" t="s">
        <v>347</v>
      </c>
      <c r="C106" s="22"/>
      <c r="D106" s="22"/>
      <c r="E106" s="22"/>
      <c r="F106" s="5" t="s">
        <v>797</v>
      </c>
      <c r="G106" s="7">
        <v>162.26</v>
      </c>
      <c r="H106" s="37">
        <v>36815</v>
      </c>
      <c r="I106" s="51">
        <v>-79</v>
      </c>
      <c r="J106" s="74" t="s">
        <v>835</v>
      </c>
      <c r="K106" s="74" t="s">
        <v>840</v>
      </c>
      <c r="L106" s="48">
        <v>247</v>
      </c>
      <c r="O106" s="82">
        <v>1</v>
      </c>
      <c r="P106" s="82"/>
      <c r="Q106" s="3"/>
      <c r="R106" s="3"/>
      <c r="S106" s="3"/>
      <c r="T106" s="3"/>
      <c r="U106" s="3"/>
      <c r="V106" s="3"/>
      <c r="W106" s="3"/>
    </row>
    <row r="107" spans="1:24" x14ac:dyDescent="0.2">
      <c r="A107" s="1">
        <v>54626</v>
      </c>
      <c r="B107" s="81" t="s">
        <v>73</v>
      </c>
      <c r="C107" s="22"/>
      <c r="D107" s="22"/>
      <c r="E107" s="22"/>
      <c r="F107" s="5" t="s">
        <v>797</v>
      </c>
      <c r="G107" s="7">
        <v>440.47</v>
      </c>
      <c r="H107" s="37">
        <v>36815</v>
      </c>
      <c r="I107" s="51">
        <v>225</v>
      </c>
      <c r="J107" s="74" t="s">
        <v>842</v>
      </c>
      <c r="K107" s="74" t="s">
        <v>832</v>
      </c>
      <c r="L107" s="48" t="s">
        <v>840</v>
      </c>
      <c r="O107" s="82">
        <v>1</v>
      </c>
      <c r="P107" s="82"/>
      <c r="Q107" s="3"/>
      <c r="R107" s="3"/>
      <c r="S107" s="3"/>
      <c r="T107" s="3"/>
      <c r="U107" s="3"/>
      <c r="V107" s="3"/>
      <c r="W107" s="3"/>
    </row>
    <row r="108" spans="1:24" x14ac:dyDescent="0.2">
      <c r="A108" s="1">
        <v>54911</v>
      </c>
      <c r="B108" s="81" t="s">
        <v>408</v>
      </c>
      <c r="C108" s="22"/>
      <c r="D108" s="22"/>
      <c r="E108" s="22"/>
      <c r="F108" s="5" t="s">
        <v>797</v>
      </c>
      <c r="G108" s="7">
        <v>356.1</v>
      </c>
      <c r="H108" s="36">
        <v>36815</v>
      </c>
      <c r="I108" s="50">
        <v>300</v>
      </c>
      <c r="J108" s="74" t="s">
        <v>842</v>
      </c>
      <c r="K108" s="73" t="s">
        <v>832</v>
      </c>
      <c r="L108" s="47" t="s">
        <v>840</v>
      </c>
      <c r="O108" s="82">
        <v>1</v>
      </c>
      <c r="P108" s="82"/>
      <c r="Q108" s="3"/>
      <c r="R108" s="3"/>
      <c r="S108" s="3"/>
      <c r="T108" s="3"/>
      <c r="U108" s="3"/>
      <c r="V108" s="3"/>
      <c r="W108" s="3"/>
    </row>
    <row r="109" spans="1:24" x14ac:dyDescent="0.2">
      <c r="A109" s="1">
        <v>55185</v>
      </c>
      <c r="B109" s="81" t="s">
        <v>686</v>
      </c>
      <c r="C109" s="21">
        <v>0.01</v>
      </c>
      <c r="D109" s="22"/>
      <c r="E109" s="22"/>
      <c r="F109" s="5" t="s">
        <v>908</v>
      </c>
      <c r="G109" s="7">
        <v>102.16</v>
      </c>
      <c r="H109" s="37">
        <v>36815</v>
      </c>
      <c r="I109" s="51" t="s">
        <v>840</v>
      </c>
      <c r="J109" s="74" t="s">
        <v>835</v>
      </c>
      <c r="K109" s="74" t="s">
        <v>833</v>
      </c>
      <c r="L109" s="48">
        <v>176.9</v>
      </c>
      <c r="O109" s="82">
        <v>1</v>
      </c>
      <c r="P109" s="82" t="s">
        <v>908</v>
      </c>
      <c r="Q109" s="3"/>
      <c r="R109" s="3"/>
      <c r="S109" s="3"/>
      <c r="T109" s="3"/>
      <c r="U109" s="3"/>
      <c r="V109" s="3"/>
      <c r="W109" s="3"/>
    </row>
    <row r="110" spans="1:24" x14ac:dyDescent="0.2">
      <c r="A110" s="1">
        <v>55210</v>
      </c>
      <c r="B110" s="81" t="s">
        <v>94</v>
      </c>
      <c r="C110" s="22"/>
      <c r="D110" s="22"/>
      <c r="E110" s="22"/>
      <c r="F110" s="5" t="s">
        <v>797</v>
      </c>
      <c r="G110" s="7">
        <v>121.15</v>
      </c>
      <c r="H110" s="37">
        <v>36815</v>
      </c>
      <c r="I110" s="51">
        <v>129.1</v>
      </c>
      <c r="J110" s="112" t="s">
        <v>842</v>
      </c>
      <c r="K110" s="74" t="s">
        <v>832</v>
      </c>
      <c r="L110" s="48">
        <v>290</v>
      </c>
      <c r="O110" s="82">
        <v>1</v>
      </c>
      <c r="P110" s="82"/>
      <c r="Q110" s="3"/>
      <c r="R110" s="3"/>
      <c r="S110" s="3"/>
      <c r="T110" s="3"/>
      <c r="U110" s="3"/>
      <c r="V110" s="3"/>
      <c r="W110" s="3"/>
    </row>
    <row r="111" spans="1:24" x14ac:dyDescent="0.2">
      <c r="A111" s="1">
        <v>55630</v>
      </c>
      <c r="B111" s="81" t="s">
        <v>354</v>
      </c>
      <c r="C111" s="22"/>
      <c r="D111" s="22"/>
      <c r="E111" s="22"/>
      <c r="F111" s="5" t="s">
        <v>797</v>
      </c>
      <c r="G111" s="7">
        <v>227.11</v>
      </c>
      <c r="H111" s="37">
        <v>36815</v>
      </c>
      <c r="I111" s="51">
        <v>13.5</v>
      </c>
      <c r="J111" s="112" t="s">
        <v>835</v>
      </c>
      <c r="K111" s="74" t="s">
        <v>840</v>
      </c>
      <c r="L111" s="48" t="s">
        <v>840</v>
      </c>
      <c r="O111" s="82">
        <v>1</v>
      </c>
      <c r="P111" s="82"/>
      <c r="Q111" s="3"/>
      <c r="R111" s="3"/>
      <c r="S111" s="3"/>
      <c r="T111" s="3"/>
      <c r="U111" s="3"/>
      <c r="V111" s="3"/>
      <c r="W111" s="3"/>
      <c r="X111" s="3"/>
    </row>
    <row r="112" spans="1:24" x14ac:dyDescent="0.2">
      <c r="A112" s="1">
        <v>55867</v>
      </c>
      <c r="B112" s="81" t="s">
        <v>682</v>
      </c>
      <c r="C112" s="22"/>
      <c r="D112" s="22"/>
      <c r="E112" s="22"/>
      <c r="F112" s="5" t="s">
        <v>797</v>
      </c>
      <c r="G112" s="7">
        <v>192.53</v>
      </c>
      <c r="H112" s="37">
        <v>36815</v>
      </c>
      <c r="I112" s="51">
        <v>110</v>
      </c>
      <c r="J112" s="74" t="s">
        <v>842</v>
      </c>
      <c r="K112" s="74" t="s">
        <v>832</v>
      </c>
      <c r="L112" s="48" t="s">
        <v>840</v>
      </c>
      <c r="O112" s="82">
        <v>1</v>
      </c>
      <c r="P112" s="82"/>
      <c r="Q112" s="3"/>
      <c r="R112" s="3"/>
      <c r="S112" s="3"/>
      <c r="T112" s="3"/>
      <c r="U112" s="3"/>
      <c r="V112" s="3"/>
      <c r="W112" s="3"/>
    </row>
    <row r="113" spans="1:23" x14ac:dyDescent="0.2">
      <c r="A113" s="1">
        <v>55981</v>
      </c>
      <c r="B113" s="93" t="s">
        <v>541</v>
      </c>
      <c r="C113" s="22"/>
      <c r="D113" s="22"/>
      <c r="E113" s="22"/>
      <c r="F113" s="5" t="s">
        <v>797</v>
      </c>
      <c r="G113" s="7">
        <v>246.32</v>
      </c>
      <c r="H113" s="37">
        <v>36815</v>
      </c>
      <c r="I113" s="51">
        <v>116</v>
      </c>
      <c r="J113" s="112" t="s">
        <v>842</v>
      </c>
      <c r="K113" s="74" t="s">
        <v>832</v>
      </c>
      <c r="L113" s="48" t="s">
        <v>840</v>
      </c>
      <c r="M113" s="74"/>
      <c r="N113" s="74"/>
      <c r="O113" s="82">
        <v>1</v>
      </c>
      <c r="P113" s="82"/>
      <c r="Q113" s="3"/>
      <c r="R113" s="3"/>
      <c r="S113" s="3"/>
      <c r="T113" s="3"/>
      <c r="U113" s="3"/>
      <c r="V113" s="3"/>
      <c r="W113" s="3"/>
    </row>
    <row r="114" spans="1:23" x14ac:dyDescent="0.2">
      <c r="A114" s="1">
        <v>56042</v>
      </c>
      <c r="B114" s="81" t="s">
        <v>319</v>
      </c>
      <c r="C114" s="22"/>
      <c r="D114" s="22"/>
      <c r="E114" s="22"/>
      <c r="F114" s="5" t="s">
        <v>797</v>
      </c>
      <c r="G114" s="7">
        <v>142.19</v>
      </c>
      <c r="H114" s="37">
        <v>36815</v>
      </c>
      <c r="I114" s="51">
        <v>301</v>
      </c>
      <c r="J114" s="74" t="s">
        <v>842</v>
      </c>
      <c r="K114" s="74" t="s">
        <v>832</v>
      </c>
      <c r="L114" s="48" t="s">
        <v>840</v>
      </c>
      <c r="O114" s="82">
        <v>1</v>
      </c>
      <c r="P114" s="82"/>
      <c r="Q114" s="3"/>
      <c r="R114" s="3"/>
      <c r="S114" s="3"/>
      <c r="T114" s="3"/>
      <c r="U114" s="3"/>
      <c r="V114" s="3"/>
      <c r="W114" s="3"/>
    </row>
    <row r="115" spans="1:23" x14ac:dyDescent="0.2">
      <c r="A115" s="1">
        <v>56235</v>
      </c>
      <c r="B115" s="81" t="s">
        <v>130</v>
      </c>
      <c r="C115" s="21">
        <v>4.1999999999999998E-5</v>
      </c>
      <c r="D115" s="21">
        <v>1900</v>
      </c>
      <c r="E115" s="21">
        <v>40</v>
      </c>
      <c r="F115" s="5" t="s">
        <v>942</v>
      </c>
      <c r="G115" s="7">
        <v>153.81</v>
      </c>
      <c r="H115" s="37">
        <v>41449</v>
      </c>
      <c r="I115" s="51">
        <v>-23</v>
      </c>
      <c r="J115" s="74" t="s">
        <v>835</v>
      </c>
      <c r="K115" s="79" t="s">
        <v>840</v>
      </c>
      <c r="L115" s="48">
        <v>76.8</v>
      </c>
      <c r="M115" s="73" t="s">
        <v>856</v>
      </c>
      <c r="O115" s="82">
        <v>1</v>
      </c>
      <c r="P115" s="82" t="s">
        <v>908</v>
      </c>
      <c r="Q115" s="3"/>
      <c r="R115" s="3"/>
      <c r="S115" s="3"/>
      <c r="T115" s="3"/>
      <c r="U115" s="3"/>
      <c r="V115" s="3"/>
      <c r="W115" s="3"/>
    </row>
    <row r="116" spans="1:23" x14ac:dyDescent="0.2">
      <c r="A116" s="1">
        <v>56382</v>
      </c>
      <c r="B116" s="81" t="s">
        <v>379</v>
      </c>
      <c r="C116" s="22"/>
      <c r="D116" s="22"/>
      <c r="E116" s="22"/>
      <c r="F116" s="5" t="s">
        <v>900</v>
      </c>
      <c r="G116" s="7">
        <v>291.27999999999997</v>
      </c>
      <c r="H116" s="37">
        <v>36815</v>
      </c>
      <c r="I116" s="51">
        <v>6.1</v>
      </c>
      <c r="J116" s="112" t="s">
        <v>835</v>
      </c>
      <c r="K116" s="79" t="s">
        <v>840</v>
      </c>
      <c r="L116" s="48">
        <v>375</v>
      </c>
      <c r="M116" s="73" t="s">
        <v>856</v>
      </c>
      <c r="O116" s="82">
        <v>1</v>
      </c>
      <c r="P116" s="82"/>
      <c r="Q116" s="3"/>
      <c r="R116" s="3"/>
      <c r="S116" s="3"/>
      <c r="T116" s="3"/>
      <c r="U116" s="3"/>
      <c r="V116" s="3"/>
      <c r="W116" s="3"/>
    </row>
    <row r="117" spans="1:23" x14ac:dyDescent="0.2">
      <c r="A117" s="1">
        <v>56495</v>
      </c>
      <c r="B117" s="81" t="s">
        <v>36</v>
      </c>
      <c r="C117" s="21">
        <v>6.3E-3</v>
      </c>
      <c r="D117" s="22"/>
      <c r="E117" s="22"/>
      <c r="F117" s="5" t="s">
        <v>942</v>
      </c>
      <c r="G117" s="7">
        <v>268.37</v>
      </c>
      <c r="H117" s="37">
        <v>40962</v>
      </c>
      <c r="I117" s="51">
        <v>180</v>
      </c>
      <c r="J117" s="74" t="s">
        <v>842</v>
      </c>
      <c r="K117" s="79" t="s">
        <v>832</v>
      </c>
      <c r="L117" s="48">
        <v>280</v>
      </c>
      <c r="M117" s="73" t="s">
        <v>856</v>
      </c>
      <c r="N117" s="73" t="s">
        <v>979</v>
      </c>
      <c r="O117" s="82">
        <v>1</v>
      </c>
      <c r="P117" s="82" t="s">
        <v>908</v>
      </c>
      <c r="Q117" s="3"/>
      <c r="R117" s="3"/>
      <c r="S117" s="3"/>
      <c r="T117" s="3"/>
      <c r="U117" s="3"/>
      <c r="V117" s="3"/>
      <c r="W117" s="3"/>
    </row>
    <row r="118" spans="1:23" x14ac:dyDescent="0.2">
      <c r="A118" s="1">
        <v>56531</v>
      </c>
      <c r="B118" s="81" t="s">
        <v>205</v>
      </c>
      <c r="C118" s="22"/>
      <c r="D118" s="22"/>
      <c r="E118" s="22"/>
      <c r="F118" s="5" t="s">
        <v>900</v>
      </c>
      <c r="G118" s="7">
        <v>268.38</v>
      </c>
      <c r="H118" s="37">
        <v>36815</v>
      </c>
      <c r="I118" s="51">
        <v>172</v>
      </c>
      <c r="J118" s="74" t="s">
        <v>842</v>
      </c>
      <c r="K118" s="79" t="s">
        <v>832</v>
      </c>
      <c r="L118" s="48" t="s">
        <v>840</v>
      </c>
      <c r="M118" s="73" t="s">
        <v>856</v>
      </c>
      <c r="N118" s="73" t="s">
        <v>978</v>
      </c>
      <c r="O118" s="82">
        <v>1</v>
      </c>
      <c r="P118" s="82"/>
      <c r="Q118" s="3"/>
      <c r="R118" s="3"/>
      <c r="S118" s="3"/>
      <c r="T118" s="3"/>
      <c r="U118" s="3"/>
      <c r="V118" s="3"/>
      <c r="W118" s="3"/>
    </row>
    <row r="119" spans="1:23" ht="25.5" x14ac:dyDescent="0.2">
      <c r="A119" s="1">
        <v>56553</v>
      </c>
      <c r="B119" s="81" t="s">
        <v>92</v>
      </c>
      <c r="C119" s="21">
        <v>1.1E-4</v>
      </c>
      <c r="D119" s="22"/>
      <c r="E119" s="22"/>
      <c r="F119" s="5" t="s">
        <v>942</v>
      </c>
      <c r="G119" s="7">
        <v>228.3</v>
      </c>
      <c r="H119" s="37">
        <v>40962</v>
      </c>
      <c r="I119" s="51">
        <v>156</v>
      </c>
      <c r="J119" s="74" t="s">
        <v>842</v>
      </c>
      <c r="K119" s="79" t="s">
        <v>1003</v>
      </c>
      <c r="L119" s="48">
        <v>437.6</v>
      </c>
      <c r="M119" s="73" t="s">
        <v>856</v>
      </c>
      <c r="N119" s="73" t="s">
        <v>979</v>
      </c>
      <c r="O119" s="82">
        <v>1</v>
      </c>
      <c r="P119" s="82" t="s">
        <v>908</v>
      </c>
      <c r="Q119" s="3"/>
      <c r="R119" s="3"/>
      <c r="S119" s="3"/>
      <c r="T119" s="3"/>
      <c r="U119" s="3"/>
      <c r="V119" s="3"/>
      <c r="W119" s="3"/>
    </row>
    <row r="120" spans="1:23" x14ac:dyDescent="0.2">
      <c r="A120" s="1">
        <v>56757</v>
      </c>
      <c r="B120" s="81" t="s">
        <v>137</v>
      </c>
      <c r="C120" s="22"/>
      <c r="D120" s="22"/>
      <c r="E120" s="22"/>
      <c r="F120" s="5" t="s">
        <v>797</v>
      </c>
      <c r="G120" s="7">
        <v>323.14999999999998</v>
      </c>
      <c r="H120" s="37">
        <v>36815</v>
      </c>
      <c r="I120" s="51">
        <v>151</v>
      </c>
      <c r="J120" s="74" t="s">
        <v>842</v>
      </c>
      <c r="K120" s="74" t="s">
        <v>832</v>
      </c>
      <c r="L120" s="48" t="s">
        <v>840</v>
      </c>
      <c r="N120" s="73" t="s">
        <v>840</v>
      </c>
      <c r="O120" s="82">
        <v>1</v>
      </c>
      <c r="P120" s="82"/>
      <c r="Q120" s="3"/>
      <c r="R120" s="3"/>
      <c r="S120" s="3"/>
      <c r="T120" s="3"/>
      <c r="U120" s="3"/>
      <c r="V120" s="3"/>
      <c r="W120" s="3"/>
    </row>
    <row r="121" spans="1:23" x14ac:dyDescent="0.2">
      <c r="A121" s="1">
        <v>57125</v>
      </c>
      <c r="B121" s="81" t="s">
        <v>984</v>
      </c>
      <c r="C121" s="22"/>
      <c r="D121" s="21">
        <v>340</v>
      </c>
      <c r="E121" s="21">
        <v>9</v>
      </c>
      <c r="F121" s="5" t="s">
        <v>942</v>
      </c>
      <c r="G121" s="7">
        <v>26.02</v>
      </c>
      <c r="H121" s="37">
        <v>39590</v>
      </c>
      <c r="I121" s="7" t="s">
        <v>848</v>
      </c>
      <c r="J121" s="112" t="s">
        <v>842</v>
      </c>
      <c r="K121" s="79" t="s">
        <v>840</v>
      </c>
      <c r="L121" s="7" t="s">
        <v>848</v>
      </c>
      <c r="M121" s="73" t="s">
        <v>856</v>
      </c>
      <c r="N121" s="73" t="s">
        <v>866</v>
      </c>
      <c r="O121" s="82">
        <v>1</v>
      </c>
      <c r="P121" s="82" t="s">
        <v>908</v>
      </c>
      <c r="Q121" s="3"/>
      <c r="R121" s="3"/>
      <c r="S121" s="3"/>
      <c r="T121" s="3"/>
      <c r="U121" s="3"/>
      <c r="V121" s="3"/>
      <c r="W121" s="3"/>
    </row>
    <row r="122" spans="1:23" x14ac:dyDescent="0.2">
      <c r="A122" s="1">
        <v>57147</v>
      </c>
      <c r="B122" s="81" t="s">
        <v>539</v>
      </c>
      <c r="C122" s="22"/>
      <c r="D122" s="22"/>
      <c r="E122" s="22"/>
      <c r="F122" s="5" t="s">
        <v>900</v>
      </c>
      <c r="G122" s="7">
        <v>60.12</v>
      </c>
      <c r="H122" s="37">
        <v>36815</v>
      </c>
      <c r="I122" s="51">
        <v>-58</v>
      </c>
      <c r="J122" s="74" t="s">
        <v>835</v>
      </c>
      <c r="K122" s="79" t="s">
        <v>840</v>
      </c>
      <c r="L122" s="48">
        <v>63.9</v>
      </c>
      <c r="M122" s="73" t="s">
        <v>856</v>
      </c>
      <c r="N122" s="73" t="s">
        <v>260</v>
      </c>
      <c r="O122" s="82">
        <v>1</v>
      </c>
      <c r="P122" s="82"/>
      <c r="Q122" s="3"/>
      <c r="R122" s="3"/>
      <c r="S122" s="3"/>
      <c r="T122" s="3"/>
      <c r="U122" s="3"/>
      <c r="V122" s="3"/>
      <c r="W122" s="3"/>
    </row>
    <row r="123" spans="1:23" x14ac:dyDescent="0.2">
      <c r="A123" s="1">
        <v>57330</v>
      </c>
      <c r="B123" s="81" t="s">
        <v>390</v>
      </c>
      <c r="C123" s="22"/>
      <c r="D123" s="22"/>
      <c r="E123" s="22"/>
      <c r="F123" s="5" t="s">
        <v>797</v>
      </c>
      <c r="G123" s="7">
        <v>249.3</v>
      </c>
      <c r="H123" s="37">
        <v>36815</v>
      </c>
      <c r="I123" s="51" t="s">
        <v>840</v>
      </c>
      <c r="J123" s="74" t="s">
        <v>842</v>
      </c>
      <c r="K123" s="74" t="s">
        <v>832</v>
      </c>
      <c r="L123" s="48" t="s">
        <v>840</v>
      </c>
      <c r="N123" s="73" t="s">
        <v>867</v>
      </c>
      <c r="O123" s="82">
        <v>1</v>
      </c>
      <c r="P123" s="82"/>
      <c r="Q123" s="3"/>
      <c r="R123" s="3"/>
      <c r="S123" s="3"/>
      <c r="T123" s="3"/>
      <c r="U123" s="3"/>
      <c r="V123" s="3"/>
      <c r="W123" s="3"/>
    </row>
    <row r="124" spans="1:23" x14ac:dyDescent="0.2">
      <c r="A124" s="1">
        <v>57410</v>
      </c>
      <c r="B124" s="81" t="s">
        <v>400</v>
      </c>
      <c r="C124" s="22"/>
      <c r="D124" s="22"/>
      <c r="E124" s="22"/>
      <c r="F124" s="5" t="s">
        <v>797</v>
      </c>
      <c r="G124" s="7">
        <v>252.29</v>
      </c>
      <c r="H124" s="37">
        <v>36815</v>
      </c>
      <c r="I124" s="51">
        <v>295</v>
      </c>
      <c r="J124" s="74" t="s">
        <v>842</v>
      </c>
      <c r="K124" s="74" t="s">
        <v>832</v>
      </c>
      <c r="L124" s="48" t="s">
        <v>840</v>
      </c>
      <c r="N124" s="73" t="s">
        <v>867</v>
      </c>
      <c r="O124" s="82">
        <v>1</v>
      </c>
      <c r="P124" s="82"/>
      <c r="Q124" s="3"/>
      <c r="R124" s="3"/>
      <c r="S124" s="3"/>
      <c r="T124" s="3"/>
      <c r="U124" s="3"/>
      <c r="V124" s="3"/>
      <c r="W124" s="3"/>
    </row>
    <row r="125" spans="1:23" x14ac:dyDescent="0.2">
      <c r="A125" s="29">
        <v>57578</v>
      </c>
      <c r="B125" s="95" t="s">
        <v>794</v>
      </c>
      <c r="C125" s="22"/>
      <c r="D125" s="22"/>
      <c r="E125" s="21"/>
      <c r="F125" s="23" t="s">
        <v>900</v>
      </c>
      <c r="G125" s="10">
        <v>72.06</v>
      </c>
      <c r="H125" s="37">
        <v>42405</v>
      </c>
      <c r="I125" s="51">
        <v>-33.4</v>
      </c>
      <c r="J125" s="74" t="s">
        <v>835</v>
      </c>
      <c r="K125" s="79" t="s">
        <v>840</v>
      </c>
      <c r="L125" s="48" t="s">
        <v>840</v>
      </c>
      <c r="M125" s="73" t="s">
        <v>856</v>
      </c>
      <c r="N125" s="73" t="s">
        <v>867</v>
      </c>
      <c r="O125" s="82">
        <v>1</v>
      </c>
      <c r="P125" s="82"/>
      <c r="Q125" s="3"/>
      <c r="R125" s="3"/>
      <c r="S125" s="3"/>
      <c r="T125" s="3"/>
      <c r="U125" s="3"/>
      <c r="V125" s="3"/>
      <c r="W125" s="3"/>
    </row>
    <row r="126" spans="1:23" x14ac:dyDescent="0.2">
      <c r="A126" s="1">
        <v>57636</v>
      </c>
      <c r="B126" s="81" t="s">
        <v>226</v>
      </c>
      <c r="C126" s="22"/>
      <c r="D126" s="22"/>
      <c r="E126" s="22"/>
      <c r="F126" s="5" t="s">
        <v>797</v>
      </c>
      <c r="G126" s="7">
        <v>296.44</v>
      </c>
      <c r="H126" s="37">
        <v>36815</v>
      </c>
      <c r="I126" s="51">
        <v>143</v>
      </c>
      <c r="J126" s="74" t="s">
        <v>842</v>
      </c>
      <c r="K126" s="74" t="s">
        <v>832</v>
      </c>
      <c r="L126" s="48" t="s">
        <v>840</v>
      </c>
      <c r="N126" s="73" t="s">
        <v>867</v>
      </c>
      <c r="O126" s="82">
        <v>1</v>
      </c>
      <c r="P126" s="82"/>
      <c r="Q126" s="3"/>
      <c r="R126" s="3"/>
      <c r="S126" s="3"/>
      <c r="T126" s="3"/>
      <c r="U126" s="3"/>
      <c r="V126" s="3"/>
      <c r="W126" s="3"/>
    </row>
    <row r="127" spans="1:23" x14ac:dyDescent="0.2">
      <c r="A127" s="29">
        <v>57749</v>
      </c>
      <c r="B127" s="95" t="s">
        <v>795</v>
      </c>
      <c r="C127" s="22"/>
      <c r="D127" s="22"/>
      <c r="E127" s="21"/>
      <c r="F127" s="23" t="s">
        <v>900</v>
      </c>
      <c r="G127" s="10">
        <v>411.79</v>
      </c>
      <c r="H127" s="37">
        <v>42405</v>
      </c>
      <c r="I127" s="51">
        <v>106</v>
      </c>
      <c r="J127" s="74" t="s">
        <v>835</v>
      </c>
      <c r="K127" s="79" t="s">
        <v>840</v>
      </c>
      <c r="L127" s="48" t="s">
        <v>840</v>
      </c>
      <c r="M127" s="73" t="s">
        <v>856</v>
      </c>
      <c r="N127" s="73" t="s">
        <v>868</v>
      </c>
      <c r="O127" s="82">
        <v>1</v>
      </c>
      <c r="P127" s="82"/>
      <c r="Q127" s="3"/>
      <c r="R127" s="3"/>
      <c r="S127" s="3"/>
      <c r="T127" s="3"/>
      <c r="U127" s="3"/>
      <c r="V127" s="3"/>
      <c r="W127" s="3"/>
    </row>
    <row r="128" spans="1:23" x14ac:dyDescent="0.2">
      <c r="A128" s="1">
        <v>57830</v>
      </c>
      <c r="B128" s="81" t="s">
        <v>415</v>
      </c>
      <c r="C128" s="22"/>
      <c r="D128" s="22"/>
      <c r="E128" s="22"/>
      <c r="F128" s="5" t="s">
        <v>797</v>
      </c>
      <c r="G128" s="7">
        <v>314.51</v>
      </c>
      <c r="H128" s="37">
        <v>42405</v>
      </c>
      <c r="I128" s="51">
        <v>121</v>
      </c>
      <c r="J128" s="74" t="s">
        <v>842</v>
      </c>
      <c r="K128" s="74" t="s">
        <v>832</v>
      </c>
      <c r="L128" s="48">
        <v>394</v>
      </c>
      <c r="N128" s="73" t="s">
        <v>867</v>
      </c>
      <c r="O128" s="82">
        <v>1</v>
      </c>
      <c r="P128" s="82"/>
      <c r="Q128" s="3"/>
      <c r="R128" s="3"/>
      <c r="S128" s="3"/>
      <c r="T128" s="3"/>
      <c r="U128" s="3"/>
      <c r="V128" s="3"/>
      <c r="W128" s="3"/>
    </row>
    <row r="129" spans="1:24" x14ac:dyDescent="0.2">
      <c r="A129" s="1">
        <v>57976</v>
      </c>
      <c r="B129" s="93" t="s">
        <v>570</v>
      </c>
      <c r="C129" s="21">
        <v>7.0999999999999994E-2</v>
      </c>
      <c r="D129" s="22"/>
      <c r="E129" s="22"/>
      <c r="F129" s="5" t="s">
        <v>942</v>
      </c>
      <c r="G129" s="7">
        <v>256.36</v>
      </c>
      <c r="H129" s="37">
        <v>36815</v>
      </c>
      <c r="I129" s="51">
        <v>122.5</v>
      </c>
      <c r="J129" s="74" t="s">
        <v>842</v>
      </c>
      <c r="K129" s="79" t="s">
        <v>832</v>
      </c>
      <c r="L129" s="48" t="s">
        <v>840</v>
      </c>
      <c r="M129" s="73" t="s">
        <v>856</v>
      </c>
      <c r="N129" s="73" t="s">
        <v>979</v>
      </c>
      <c r="O129" s="82">
        <v>1</v>
      </c>
      <c r="P129" s="82" t="s">
        <v>908</v>
      </c>
      <c r="Q129" s="3"/>
      <c r="R129" s="3"/>
      <c r="S129" s="3"/>
      <c r="T129" s="3"/>
      <c r="U129" s="3"/>
      <c r="V129" s="3"/>
      <c r="W129" s="3"/>
    </row>
    <row r="130" spans="1:24" x14ac:dyDescent="0.2">
      <c r="A130" s="1">
        <v>58184</v>
      </c>
      <c r="B130" s="81" t="s">
        <v>318</v>
      </c>
      <c r="C130" s="22"/>
      <c r="D130" s="22"/>
      <c r="E130" s="22"/>
      <c r="F130" s="5" t="s">
        <v>797</v>
      </c>
      <c r="G130" s="7">
        <v>302.5</v>
      </c>
      <c r="H130" s="37">
        <v>40962</v>
      </c>
      <c r="I130" s="51">
        <v>163</v>
      </c>
      <c r="J130" s="112" t="s">
        <v>842</v>
      </c>
      <c r="K130" s="74" t="s">
        <v>832</v>
      </c>
      <c r="L130" s="48" t="s">
        <v>840</v>
      </c>
      <c r="N130" s="73" t="s">
        <v>867</v>
      </c>
      <c r="O130" s="82">
        <v>1</v>
      </c>
      <c r="P130" s="82"/>
      <c r="Q130" s="3"/>
      <c r="R130" s="3"/>
      <c r="S130" s="3"/>
      <c r="T130" s="3"/>
      <c r="U130" s="3"/>
      <c r="V130" s="3"/>
      <c r="W130" s="3"/>
      <c r="X130" s="3"/>
    </row>
    <row r="131" spans="1:24" x14ac:dyDescent="0.2">
      <c r="A131" s="1">
        <v>58220</v>
      </c>
      <c r="B131" s="81" t="s">
        <v>718</v>
      </c>
      <c r="C131" s="22"/>
      <c r="D131" s="22"/>
      <c r="E131" s="22"/>
      <c r="F131" s="5" t="s">
        <v>797</v>
      </c>
      <c r="G131" s="7">
        <v>288.47000000000003</v>
      </c>
      <c r="H131" s="37">
        <v>36815</v>
      </c>
      <c r="I131" s="7" t="s">
        <v>848</v>
      </c>
      <c r="J131" s="117" t="s">
        <v>842</v>
      </c>
      <c r="K131" s="75" t="s">
        <v>848</v>
      </c>
      <c r="L131" s="75" t="s">
        <v>848</v>
      </c>
      <c r="N131" s="73" t="s">
        <v>867</v>
      </c>
      <c r="O131" s="82">
        <v>1</v>
      </c>
      <c r="P131" s="82"/>
      <c r="Q131" s="3"/>
      <c r="R131" s="3"/>
      <c r="S131" s="3"/>
      <c r="T131" s="3"/>
      <c r="U131" s="3"/>
      <c r="V131" s="3"/>
      <c r="W131" s="3"/>
    </row>
    <row r="132" spans="1:24" x14ac:dyDescent="0.2">
      <c r="A132" s="1">
        <v>58899</v>
      </c>
      <c r="B132" s="93" t="s">
        <v>662</v>
      </c>
      <c r="C132" s="21">
        <v>3.1E-4</v>
      </c>
      <c r="D132" s="22"/>
      <c r="E132" s="22"/>
      <c r="F132" s="5" t="s">
        <v>942</v>
      </c>
      <c r="G132" s="7">
        <v>290.82</v>
      </c>
      <c r="H132" s="37">
        <v>36815</v>
      </c>
      <c r="I132" s="51">
        <v>112.5</v>
      </c>
      <c r="J132" s="74" t="s">
        <v>842</v>
      </c>
      <c r="K132" s="79" t="s">
        <v>832</v>
      </c>
      <c r="L132" s="48" t="s">
        <v>840</v>
      </c>
      <c r="M132" s="73" t="s">
        <v>856</v>
      </c>
      <c r="N132" s="73" t="s">
        <v>868</v>
      </c>
      <c r="O132" s="82">
        <v>1</v>
      </c>
      <c r="P132" s="82" t="s">
        <v>908</v>
      </c>
      <c r="Q132" s="3"/>
      <c r="R132" s="3"/>
      <c r="S132" s="3"/>
      <c r="T132" s="3"/>
      <c r="U132" s="3"/>
      <c r="V132" s="3"/>
      <c r="W132" s="3"/>
    </row>
    <row r="133" spans="1:24" x14ac:dyDescent="0.2">
      <c r="A133" s="1">
        <v>58902</v>
      </c>
      <c r="B133" s="81" t="s">
        <v>548</v>
      </c>
      <c r="C133" s="22"/>
      <c r="D133" s="22"/>
      <c r="E133" s="22"/>
      <c r="F133" s="5" t="s">
        <v>797</v>
      </c>
      <c r="G133" s="7">
        <v>231.89</v>
      </c>
      <c r="H133" s="37">
        <v>40962</v>
      </c>
      <c r="I133" s="51">
        <v>70</v>
      </c>
      <c r="J133" s="112" t="s">
        <v>842</v>
      </c>
      <c r="K133" s="74" t="s">
        <v>832</v>
      </c>
      <c r="L133" s="48" t="s">
        <v>840</v>
      </c>
      <c r="N133" s="73" t="s">
        <v>868</v>
      </c>
      <c r="O133" s="82">
        <v>1</v>
      </c>
      <c r="P133" s="82"/>
      <c r="Q133" s="3"/>
      <c r="R133" s="3"/>
      <c r="S133" s="3"/>
      <c r="T133" s="3"/>
      <c r="U133" s="3"/>
      <c r="V133" s="3"/>
      <c r="W133" s="3"/>
    </row>
    <row r="134" spans="1:24" x14ac:dyDescent="0.2">
      <c r="A134" s="1">
        <v>59052</v>
      </c>
      <c r="B134" s="81" t="s">
        <v>306</v>
      </c>
      <c r="C134" s="22"/>
      <c r="D134" s="22"/>
      <c r="E134" s="22"/>
      <c r="F134" s="5" t="s">
        <v>797</v>
      </c>
      <c r="G134" s="7">
        <v>454.5</v>
      </c>
      <c r="H134" s="37">
        <v>39590</v>
      </c>
      <c r="I134" s="51">
        <v>195</v>
      </c>
      <c r="J134" s="74" t="s">
        <v>842</v>
      </c>
      <c r="K134" s="74" t="s">
        <v>832</v>
      </c>
      <c r="L134" s="48" t="s">
        <v>840</v>
      </c>
      <c r="N134" s="73" t="s">
        <v>867</v>
      </c>
      <c r="O134" s="82">
        <v>1</v>
      </c>
      <c r="P134" s="82"/>
      <c r="Q134" s="3"/>
      <c r="R134" s="3"/>
      <c r="S134" s="3"/>
      <c r="T134" s="3"/>
      <c r="U134" s="3"/>
      <c r="V134" s="3"/>
      <c r="W134" s="3"/>
    </row>
    <row r="135" spans="1:24" x14ac:dyDescent="0.2">
      <c r="A135" s="1">
        <v>59870</v>
      </c>
      <c r="B135" s="81" t="s">
        <v>352</v>
      </c>
      <c r="C135" s="22"/>
      <c r="D135" s="22"/>
      <c r="E135" s="22"/>
      <c r="F135" s="5" t="s">
        <v>797</v>
      </c>
      <c r="G135" s="7">
        <v>198.16</v>
      </c>
      <c r="H135" s="37">
        <v>36815</v>
      </c>
      <c r="I135" s="48" t="s">
        <v>840</v>
      </c>
      <c r="J135" s="74" t="s">
        <v>842</v>
      </c>
      <c r="K135" s="74" t="s">
        <v>832</v>
      </c>
      <c r="L135" s="48" t="s">
        <v>840</v>
      </c>
      <c r="N135" s="73" t="s">
        <v>867</v>
      </c>
      <c r="O135" s="82">
        <v>1</v>
      </c>
      <c r="P135" s="82"/>
      <c r="Q135" s="3"/>
      <c r="R135" s="3"/>
      <c r="S135" s="3"/>
      <c r="T135" s="3"/>
      <c r="U135" s="3"/>
      <c r="V135" s="3"/>
      <c r="W135" s="3"/>
    </row>
    <row r="136" spans="1:24" x14ac:dyDescent="0.2">
      <c r="A136" s="1">
        <v>59892</v>
      </c>
      <c r="B136" s="81" t="s">
        <v>356</v>
      </c>
      <c r="C136" s="21">
        <v>1.9E-3</v>
      </c>
      <c r="D136" s="22"/>
      <c r="E136" s="22"/>
      <c r="F136" s="5" t="s">
        <v>942</v>
      </c>
      <c r="G136" s="7">
        <v>116.14</v>
      </c>
      <c r="H136" s="37">
        <v>36815</v>
      </c>
      <c r="I136" s="51">
        <v>29</v>
      </c>
      <c r="J136" s="74" t="s">
        <v>842</v>
      </c>
      <c r="K136" s="79" t="s">
        <v>832</v>
      </c>
      <c r="L136" s="48">
        <v>225</v>
      </c>
      <c r="M136" s="73" t="s">
        <v>856</v>
      </c>
      <c r="O136" s="82">
        <v>1</v>
      </c>
      <c r="P136" s="82" t="s">
        <v>908</v>
      </c>
      <c r="Q136" s="3"/>
      <c r="R136" s="3"/>
      <c r="S136" s="3"/>
      <c r="T136" s="3"/>
      <c r="U136" s="3"/>
      <c r="V136" s="3"/>
      <c r="W136" s="3"/>
    </row>
    <row r="137" spans="1:24" x14ac:dyDescent="0.2">
      <c r="A137" s="1">
        <v>59961</v>
      </c>
      <c r="B137" s="81" t="s">
        <v>399</v>
      </c>
      <c r="C137" s="22"/>
      <c r="D137" s="22"/>
      <c r="E137" s="22"/>
      <c r="F137" s="5" t="s">
        <v>900</v>
      </c>
      <c r="G137" s="7">
        <v>303.86</v>
      </c>
      <c r="H137" s="37">
        <v>36815</v>
      </c>
      <c r="I137" s="51">
        <v>39</v>
      </c>
      <c r="J137" s="74" t="s">
        <v>842</v>
      </c>
      <c r="K137" s="79" t="s">
        <v>832</v>
      </c>
      <c r="L137" s="48" t="s">
        <v>840</v>
      </c>
      <c r="M137" s="73" t="s">
        <v>856</v>
      </c>
      <c r="N137" s="73" t="s">
        <v>867</v>
      </c>
      <c r="O137" s="82">
        <v>1</v>
      </c>
      <c r="P137" s="82"/>
      <c r="Q137" s="3"/>
      <c r="R137" s="3"/>
      <c r="S137" s="3"/>
      <c r="T137" s="3"/>
      <c r="U137" s="3"/>
      <c r="V137" s="3"/>
      <c r="W137" s="3"/>
      <c r="X137" s="3"/>
    </row>
    <row r="138" spans="1:24" x14ac:dyDescent="0.2">
      <c r="A138" s="1">
        <v>60093</v>
      </c>
      <c r="B138" s="81" t="s">
        <v>375</v>
      </c>
      <c r="C138" s="22"/>
      <c r="D138" s="22"/>
      <c r="E138" s="22"/>
      <c r="F138" s="5" t="s">
        <v>797</v>
      </c>
      <c r="G138" s="7">
        <v>197.26</v>
      </c>
      <c r="H138" s="37">
        <v>36815</v>
      </c>
      <c r="I138" s="51">
        <v>127</v>
      </c>
      <c r="J138" s="74" t="s">
        <v>842</v>
      </c>
      <c r="K138" s="74" t="s">
        <v>837</v>
      </c>
      <c r="L138" s="48">
        <v>366</v>
      </c>
      <c r="N138" s="73" t="s">
        <v>869</v>
      </c>
      <c r="O138" s="82">
        <v>1</v>
      </c>
      <c r="P138" s="82"/>
      <c r="Q138" s="3"/>
      <c r="R138" s="3"/>
      <c r="S138" s="3"/>
      <c r="T138" s="3"/>
      <c r="U138" s="3"/>
      <c r="V138" s="3"/>
      <c r="W138" s="3"/>
      <c r="X138" s="3"/>
    </row>
    <row r="139" spans="1:24" x14ac:dyDescent="0.2">
      <c r="A139" s="1">
        <v>60117</v>
      </c>
      <c r="B139" s="96" t="s">
        <v>536</v>
      </c>
      <c r="C139" s="21">
        <v>1.2999999999999999E-3</v>
      </c>
      <c r="D139" s="22"/>
      <c r="E139" s="22"/>
      <c r="F139" s="5" t="s">
        <v>942</v>
      </c>
      <c r="G139" s="7">
        <v>225.32</v>
      </c>
      <c r="H139" s="37">
        <v>36815</v>
      </c>
      <c r="I139" s="51">
        <v>117</v>
      </c>
      <c r="J139" s="74" t="s">
        <v>842</v>
      </c>
      <c r="K139" s="79" t="s">
        <v>837</v>
      </c>
      <c r="L139" s="48" t="s">
        <v>840</v>
      </c>
      <c r="M139" s="73" t="s">
        <v>856</v>
      </c>
      <c r="N139" s="73" t="s">
        <v>869</v>
      </c>
      <c r="O139" s="82">
        <v>1</v>
      </c>
      <c r="P139" s="82" t="s">
        <v>908</v>
      </c>
      <c r="Q139" s="3"/>
      <c r="R139" s="3"/>
      <c r="S139" s="3"/>
      <c r="T139" s="3"/>
      <c r="U139" s="3"/>
      <c r="V139" s="3"/>
      <c r="W139" s="3"/>
      <c r="X139" s="3"/>
    </row>
    <row r="140" spans="1:24" x14ac:dyDescent="0.2">
      <c r="A140" s="1">
        <v>60344</v>
      </c>
      <c r="B140" s="81" t="s">
        <v>311</v>
      </c>
      <c r="C140" s="22"/>
      <c r="D140" s="22"/>
      <c r="E140" s="22"/>
      <c r="F140" s="5" t="s">
        <v>900</v>
      </c>
      <c r="G140" s="7">
        <v>46.09</v>
      </c>
      <c r="H140" s="37">
        <v>36815</v>
      </c>
      <c r="I140" s="51">
        <v>-52.4</v>
      </c>
      <c r="J140" s="112" t="s">
        <v>835</v>
      </c>
      <c r="K140" s="79" t="s">
        <v>840</v>
      </c>
      <c r="L140" s="48">
        <v>87.5</v>
      </c>
      <c r="M140" s="73" t="s">
        <v>856</v>
      </c>
      <c r="N140" s="73" t="s">
        <v>260</v>
      </c>
      <c r="O140" s="82">
        <v>1</v>
      </c>
      <c r="P140" s="82"/>
      <c r="Q140" s="3"/>
      <c r="R140" s="3"/>
      <c r="S140" s="3"/>
      <c r="T140" s="3"/>
      <c r="U140" s="3"/>
      <c r="V140" s="3"/>
      <c r="W140" s="3"/>
      <c r="X140" s="3"/>
    </row>
    <row r="141" spans="1:24" x14ac:dyDescent="0.2">
      <c r="A141" s="1">
        <v>60355</v>
      </c>
      <c r="B141" s="81" t="s">
        <v>51</v>
      </c>
      <c r="C141" s="21">
        <v>2.0000000000000002E-5</v>
      </c>
      <c r="D141" s="22"/>
      <c r="E141" s="22"/>
      <c r="F141" s="5" t="s">
        <v>942</v>
      </c>
      <c r="G141" s="7">
        <v>59.08</v>
      </c>
      <c r="H141" s="37">
        <v>36815</v>
      </c>
      <c r="I141" s="51">
        <v>81</v>
      </c>
      <c r="J141" s="74" t="s">
        <v>842</v>
      </c>
      <c r="K141" s="79" t="s">
        <v>840</v>
      </c>
      <c r="L141" s="48">
        <v>222</v>
      </c>
      <c r="M141" s="73" t="s">
        <v>856</v>
      </c>
      <c r="N141" s="73" t="s">
        <v>840</v>
      </c>
      <c r="O141" s="82">
        <v>1</v>
      </c>
      <c r="P141" s="82" t="s">
        <v>908</v>
      </c>
      <c r="Q141" s="3"/>
      <c r="R141" s="3"/>
      <c r="S141" s="3"/>
      <c r="T141" s="3"/>
      <c r="U141" s="3"/>
      <c r="V141" s="3"/>
      <c r="W141" s="3"/>
    </row>
    <row r="142" spans="1:24" x14ac:dyDescent="0.2">
      <c r="A142" s="1">
        <v>60560</v>
      </c>
      <c r="B142" s="81" t="s">
        <v>305</v>
      </c>
      <c r="C142" s="22"/>
      <c r="D142" s="22"/>
      <c r="E142" s="22"/>
      <c r="F142" s="5" t="s">
        <v>797</v>
      </c>
      <c r="G142" s="7">
        <v>114.18</v>
      </c>
      <c r="H142" s="37">
        <v>36815</v>
      </c>
      <c r="I142" s="51"/>
      <c r="J142" s="74" t="s">
        <v>842</v>
      </c>
      <c r="K142" s="74"/>
      <c r="L142" s="48"/>
      <c r="O142" s="82">
        <v>1</v>
      </c>
      <c r="P142" s="82"/>
      <c r="Q142" s="3"/>
      <c r="R142" s="3"/>
      <c r="S142" s="3"/>
      <c r="T142" s="3"/>
      <c r="U142" s="3"/>
      <c r="V142" s="3"/>
      <c r="W142" s="3"/>
    </row>
    <row r="143" spans="1:24" x14ac:dyDescent="0.2">
      <c r="A143" s="1">
        <v>60571</v>
      </c>
      <c r="B143" s="81" t="s">
        <v>198</v>
      </c>
      <c r="C143" s="22"/>
      <c r="D143" s="22"/>
      <c r="E143" s="22"/>
      <c r="F143" s="5" t="s">
        <v>797</v>
      </c>
      <c r="G143" s="7">
        <v>380.9</v>
      </c>
      <c r="H143" s="37">
        <v>36815</v>
      </c>
      <c r="I143" s="51"/>
      <c r="J143" s="112" t="s">
        <v>842</v>
      </c>
      <c r="K143" s="74"/>
      <c r="L143" s="48"/>
      <c r="O143" s="82">
        <v>1</v>
      </c>
      <c r="P143" s="82"/>
      <c r="Q143" s="3"/>
      <c r="R143" s="3"/>
      <c r="S143" s="3"/>
      <c r="T143" s="3"/>
      <c r="U143" s="3"/>
      <c r="V143" s="3"/>
      <c r="W143" s="3"/>
    </row>
    <row r="144" spans="1:24" x14ac:dyDescent="0.2">
      <c r="A144" s="1">
        <v>61574</v>
      </c>
      <c r="B144" s="81" t="s">
        <v>348</v>
      </c>
      <c r="C144" s="22"/>
      <c r="D144" s="22"/>
      <c r="E144" s="22"/>
      <c r="F144" s="5" t="s">
        <v>797</v>
      </c>
      <c r="G144" s="7">
        <v>214.22</v>
      </c>
      <c r="H144" s="37">
        <v>36815</v>
      </c>
      <c r="I144" s="51"/>
      <c r="J144" s="112" t="s">
        <v>842</v>
      </c>
      <c r="K144" s="74"/>
      <c r="L144" s="48"/>
      <c r="O144" s="82">
        <v>1</v>
      </c>
      <c r="P144" s="82"/>
      <c r="Q144" s="3"/>
      <c r="R144" s="3"/>
      <c r="S144" s="3"/>
      <c r="T144" s="3"/>
      <c r="U144" s="3"/>
      <c r="V144" s="3"/>
      <c r="W144" s="3"/>
    </row>
    <row r="145" spans="1:24" x14ac:dyDescent="0.2">
      <c r="A145" s="1">
        <v>61825</v>
      </c>
      <c r="B145" s="81" t="s">
        <v>822</v>
      </c>
      <c r="C145" s="22"/>
      <c r="D145" s="22"/>
      <c r="E145" s="22"/>
      <c r="F145" s="5" t="s">
        <v>797</v>
      </c>
      <c r="G145" s="7">
        <v>84.08</v>
      </c>
      <c r="H145" s="37">
        <v>42405</v>
      </c>
      <c r="I145" s="51"/>
      <c r="J145" s="74" t="s">
        <v>842</v>
      </c>
      <c r="K145" s="74" t="s">
        <v>837</v>
      </c>
      <c r="L145" s="48"/>
      <c r="O145" s="82">
        <v>1</v>
      </c>
      <c r="P145" s="82"/>
      <c r="Q145" s="3"/>
      <c r="R145" s="3"/>
      <c r="S145" s="3"/>
      <c r="T145" s="3"/>
      <c r="U145" s="3"/>
      <c r="V145" s="3"/>
      <c r="W145" s="3"/>
    </row>
    <row r="146" spans="1:24" x14ac:dyDescent="0.2">
      <c r="A146" s="1">
        <v>62442</v>
      </c>
      <c r="B146" s="81" t="s">
        <v>394</v>
      </c>
      <c r="C146" s="22"/>
      <c r="D146" s="22"/>
      <c r="E146" s="22"/>
      <c r="F146" s="5" t="s">
        <v>797</v>
      </c>
      <c r="G146" s="7">
        <v>179.24</v>
      </c>
      <c r="H146" s="37">
        <v>36815</v>
      </c>
      <c r="I146" s="51"/>
      <c r="J146" s="74" t="s">
        <v>842</v>
      </c>
      <c r="K146" s="74"/>
      <c r="L146" s="48"/>
      <c r="O146" s="82">
        <v>1</v>
      </c>
      <c r="P146" s="82"/>
      <c r="Q146" s="3"/>
      <c r="R146" s="3"/>
      <c r="S146" s="3"/>
      <c r="T146" s="3"/>
      <c r="U146" s="3"/>
      <c r="V146" s="3"/>
      <c r="W146" s="3"/>
    </row>
    <row r="147" spans="1:24" x14ac:dyDescent="0.2">
      <c r="A147" s="1">
        <v>62500</v>
      </c>
      <c r="B147" s="81" t="s">
        <v>633</v>
      </c>
      <c r="C147" s="22"/>
      <c r="D147" s="22"/>
      <c r="E147" s="22"/>
      <c r="F147" s="5" t="s">
        <v>797</v>
      </c>
      <c r="G147" s="7">
        <v>124.17</v>
      </c>
      <c r="H147" s="37">
        <v>36815</v>
      </c>
      <c r="I147" s="51"/>
      <c r="J147" s="74" t="s">
        <v>835</v>
      </c>
      <c r="K147" s="74"/>
      <c r="L147" s="48"/>
      <c r="O147" s="82">
        <v>1</v>
      </c>
      <c r="P147" s="82"/>
      <c r="Q147" s="21"/>
      <c r="R147" s="3"/>
      <c r="S147" s="3"/>
      <c r="T147" s="3"/>
      <c r="U147" s="3"/>
      <c r="V147" s="3"/>
      <c r="W147" s="3"/>
    </row>
    <row r="148" spans="1:24" s="22" customFormat="1" x14ac:dyDescent="0.2">
      <c r="A148" s="1">
        <v>62533</v>
      </c>
      <c r="B148" s="81" t="s">
        <v>77</v>
      </c>
      <c r="C148" s="21">
        <v>1.5999999999999999E-6</v>
      </c>
      <c r="F148" s="5" t="s">
        <v>942</v>
      </c>
      <c r="G148" s="7">
        <v>93.14</v>
      </c>
      <c r="H148" s="37">
        <v>39590</v>
      </c>
      <c r="I148" s="51"/>
      <c r="J148" s="74" t="s">
        <v>835</v>
      </c>
      <c r="K148" s="79"/>
      <c r="L148" s="48"/>
      <c r="M148" s="73" t="s">
        <v>856</v>
      </c>
      <c r="N148" s="73"/>
      <c r="O148" s="82">
        <v>1</v>
      </c>
      <c r="P148" s="82" t="s">
        <v>908</v>
      </c>
      <c r="Q148" s="3"/>
      <c r="R148" s="21"/>
      <c r="S148" s="21"/>
      <c r="T148" s="21"/>
      <c r="U148" s="21"/>
      <c r="V148" s="21"/>
      <c r="W148" s="21"/>
    </row>
    <row r="149" spans="1:24" x14ac:dyDescent="0.2">
      <c r="A149" s="1">
        <v>62555</v>
      </c>
      <c r="B149" s="81" t="s">
        <v>464</v>
      </c>
      <c r="C149" s="21">
        <v>1.6999999999999999E-3</v>
      </c>
      <c r="D149" s="22"/>
      <c r="E149" s="22"/>
      <c r="F149" s="5" t="s">
        <v>908</v>
      </c>
      <c r="G149" s="7">
        <v>75.14</v>
      </c>
      <c r="H149" s="37">
        <v>37022</v>
      </c>
      <c r="I149" s="51"/>
      <c r="J149" s="74" t="s">
        <v>842</v>
      </c>
      <c r="K149" s="74"/>
      <c r="L149" s="48"/>
      <c r="O149" s="82">
        <v>1</v>
      </c>
      <c r="P149" s="82" t="s">
        <v>908</v>
      </c>
      <c r="Q149" s="3"/>
      <c r="R149" s="3"/>
      <c r="S149" s="3"/>
      <c r="T149" s="3"/>
      <c r="U149" s="3"/>
      <c r="V149" s="3"/>
      <c r="W149" s="3"/>
    </row>
    <row r="150" spans="1:24" x14ac:dyDescent="0.2">
      <c r="A150" s="1">
        <v>62566</v>
      </c>
      <c r="B150" s="81" t="s">
        <v>805</v>
      </c>
      <c r="C150" s="21"/>
      <c r="D150" s="22"/>
      <c r="E150" s="22"/>
      <c r="F150" s="5" t="s">
        <v>797</v>
      </c>
      <c r="G150" s="7">
        <v>140.12</v>
      </c>
      <c r="H150" s="37">
        <v>42405</v>
      </c>
      <c r="I150" s="51"/>
      <c r="J150" s="74" t="s">
        <v>842</v>
      </c>
      <c r="K150" s="74"/>
      <c r="L150" s="48"/>
      <c r="O150" s="82">
        <v>1</v>
      </c>
      <c r="P150" s="82"/>
      <c r="Q150" s="3"/>
      <c r="R150" s="3"/>
      <c r="S150" s="3"/>
      <c r="T150" s="3"/>
      <c r="U150" s="3"/>
      <c r="V150" s="3"/>
      <c r="W150" s="3"/>
    </row>
    <row r="151" spans="1:24" x14ac:dyDescent="0.2">
      <c r="A151" s="1">
        <v>62737</v>
      </c>
      <c r="B151" s="81" t="s">
        <v>817</v>
      </c>
      <c r="C151" s="21"/>
      <c r="D151" s="22"/>
      <c r="E151" s="22"/>
      <c r="F151" s="5" t="s">
        <v>900</v>
      </c>
      <c r="G151" s="7">
        <v>220.98</v>
      </c>
      <c r="H151" s="37">
        <v>42405</v>
      </c>
      <c r="I151" s="51"/>
      <c r="J151" s="74" t="s">
        <v>835</v>
      </c>
      <c r="K151" s="79"/>
      <c r="L151" s="48"/>
      <c r="M151" s="73" t="s">
        <v>856</v>
      </c>
      <c r="O151" s="82">
        <v>1</v>
      </c>
      <c r="P151" s="82"/>
      <c r="Q151" s="3"/>
      <c r="R151" s="3"/>
      <c r="S151" s="3"/>
      <c r="T151" s="3"/>
      <c r="U151" s="3"/>
      <c r="V151" s="3"/>
      <c r="W151" s="3"/>
    </row>
    <row r="152" spans="1:24" x14ac:dyDescent="0.2">
      <c r="A152" s="1">
        <v>62759</v>
      </c>
      <c r="B152" s="81" t="s">
        <v>687</v>
      </c>
      <c r="C152" s="21">
        <v>4.5999999999999999E-3</v>
      </c>
      <c r="D152" s="22"/>
      <c r="E152" s="22"/>
      <c r="F152" s="5" t="s">
        <v>942</v>
      </c>
      <c r="G152" s="7">
        <v>74.099999999999994</v>
      </c>
      <c r="H152" s="37">
        <v>36815</v>
      </c>
      <c r="I152" s="51"/>
      <c r="J152" s="113" t="s">
        <v>835</v>
      </c>
      <c r="K152" s="79"/>
      <c r="L152" s="48"/>
      <c r="M152" s="73" t="s">
        <v>856</v>
      </c>
      <c r="O152" s="82">
        <v>1</v>
      </c>
      <c r="P152" s="82" t="s">
        <v>908</v>
      </c>
      <c r="Q152" s="21"/>
      <c r="R152" s="3"/>
      <c r="S152" s="3"/>
      <c r="T152" s="3"/>
      <c r="U152" s="3"/>
      <c r="V152" s="3"/>
      <c r="W152" s="3"/>
    </row>
    <row r="153" spans="1:24" s="22" customFormat="1" x14ac:dyDescent="0.2">
      <c r="A153" s="1">
        <v>63252</v>
      </c>
      <c r="B153" s="81" t="s">
        <v>126</v>
      </c>
      <c r="F153" s="5" t="s">
        <v>900</v>
      </c>
      <c r="G153" s="7">
        <v>201.24</v>
      </c>
      <c r="H153" s="37">
        <v>36815</v>
      </c>
      <c r="I153" s="51"/>
      <c r="J153" s="118" t="s">
        <v>842</v>
      </c>
      <c r="K153" s="79"/>
      <c r="L153" s="48"/>
      <c r="M153" s="73" t="s">
        <v>856</v>
      </c>
      <c r="N153" s="73"/>
      <c r="O153" s="82">
        <v>1</v>
      </c>
      <c r="P153" s="82"/>
      <c r="Q153" s="21"/>
      <c r="R153" s="21"/>
      <c r="S153" s="21"/>
      <c r="T153" s="21"/>
      <c r="U153" s="21"/>
      <c r="V153" s="21"/>
      <c r="W153" s="21"/>
    </row>
    <row r="154" spans="1:24" s="22" customFormat="1" x14ac:dyDescent="0.2">
      <c r="A154" s="1">
        <v>63923</v>
      </c>
      <c r="B154" s="81" t="s">
        <v>703</v>
      </c>
      <c r="F154" s="5" t="s">
        <v>900</v>
      </c>
      <c r="G154" s="7">
        <v>340.32</v>
      </c>
      <c r="H154" s="37">
        <v>36815</v>
      </c>
      <c r="I154" s="51"/>
      <c r="J154" s="73" t="s">
        <v>842</v>
      </c>
      <c r="K154" s="79"/>
      <c r="L154" s="48"/>
      <c r="M154" s="73" t="s">
        <v>856</v>
      </c>
      <c r="N154" s="73" t="s">
        <v>978</v>
      </c>
      <c r="O154" s="82">
        <v>1</v>
      </c>
      <c r="P154" s="82"/>
      <c r="Q154" s="3"/>
      <c r="R154" s="21"/>
      <c r="S154" s="21"/>
      <c r="T154" s="21"/>
      <c r="U154" s="21"/>
      <c r="V154" s="21"/>
      <c r="W154" s="21"/>
    </row>
    <row r="155" spans="1:24" x14ac:dyDescent="0.2">
      <c r="A155" s="1">
        <v>63989</v>
      </c>
      <c r="B155" s="81" t="s">
        <v>393</v>
      </c>
      <c r="C155" s="22"/>
      <c r="D155" s="22"/>
      <c r="E155" s="22"/>
      <c r="F155" s="5" t="s">
        <v>797</v>
      </c>
      <c r="G155" s="7">
        <v>178.21</v>
      </c>
      <c r="H155" s="37">
        <v>36815</v>
      </c>
      <c r="I155" s="51"/>
      <c r="J155" s="74" t="s">
        <v>842</v>
      </c>
      <c r="K155" s="74"/>
      <c r="L155" s="48"/>
      <c r="O155" s="82">
        <v>1</v>
      </c>
      <c r="P155" s="82"/>
      <c r="Q155" s="3"/>
      <c r="R155" s="3"/>
      <c r="S155" s="3"/>
      <c r="T155" s="3"/>
      <c r="U155" s="3"/>
      <c r="V155" s="3"/>
      <c r="W155" s="3"/>
    </row>
    <row r="156" spans="1:24" x14ac:dyDescent="0.2">
      <c r="A156" s="1">
        <v>64675</v>
      </c>
      <c r="B156" s="81" t="s">
        <v>203</v>
      </c>
      <c r="C156" s="22"/>
      <c r="D156" s="22"/>
      <c r="E156" s="22"/>
      <c r="F156" s="5" t="s">
        <v>900</v>
      </c>
      <c r="G156" s="7">
        <v>154.19999999999999</v>
      </c>
      <c r="H156" s="37">
        <v>36815</v>
      </c>
      <c r="I156" s="51"/>
      <c r="J156" s="74" t="s">
        <v>835</v>
      </c>
      <c r="K156" s="79"/>
      <c r="L156" s="48"/>
      <c r="M156" s="73" t="s">
        <v>856</v>
      </c>
      <c r="O156" s="82">
        <v>1</v>
      </c>
      <c r="P156" s="82"/>
      <c r="Q156" s="3"/>
      <c r="R156" s="3"/>
      <c r="S156" s="3"/>
      <c r="T156" s="3"/>
      <c r="U156" s="3"/>
      <c r="V156" s="3"/>
      <c r="W156" s="3"/>
    </row>
    <row r="157" spans="1:24" x14ac:dyDescent="0.2">
      <c r="A157" s="1">
        <v>64755</v>
      </c>
      <c r="B157" s="81" t="s">
        <v>720</v>
      </c>
      <c r="C157" s="22"/>
      <c r="D157" s="22"/>
      <c r="E157" s="22"/>
      <c r="F157" s="5" t="s">
        <v>797</v>
      </c>
      <c r="G157" s="7">
        <v>480.94</v>
      </c>
      <c r="H157" s="37">
        <v>36815</v>
      </c>
      <c r="I157" s="51"/>
      <c r="J157" s="112" t="s">
        <v>842</v>
      </c>
      <c r="K157" s="74"/>
      <c r="L157" s="48"/>
      <c r="O157" s="82">
        <v>1</v>
      </c>
      <c r="P157" s="82"/>
      <c r="Q157" s="3"/>
      <c r="R157" s="3"/>
      <c r="S157" s="3"/>
      <c r="T157" s="3"/>
      <c r="U157" s="3"/>
      <c r="V157" s="3"/>
      <c r="W157" s="3"/>
    </row>
    <row r="158" spans="1:24" x14ac:dyDescent="0.2">
      <c r="A158" s="1">
        <v>66273</v>
      </c>
      <c r="B158" s="81" t="s">
        <v>820</v>
      </c>
      <c r="C158" s="22"/>
      <c r="D158" s="22"/>
      <c r="E158" s="22"/>
      <c r="F158" s="5" t="s">
        <v>797</v>
      </c>
      <c r="G158" s="7">
        <v>110.14</v>
      </c>
      <c r="H158" s="37">
        <v>36815</v>
      </c>
      <c r="I158" s="51"/>
      <c r="J158" s="74" t="s">
        <v>835</v>
      </c>
      <c r="K158" s="74"/>
      <c r="L158" s="48"/>
      <c r="O158" s="82">
        <v>1</v>
      </c>
      <c r="P158" s="82"/>
      <c r="Q158" s="3"/>
      <c r="R158" s="3"/>
      <c r="S158" s="3"/>
      <c r="T158" s="3"/>
      <c r="U158" s="3"/>
      <c r="V158" s="3"/>
      <c r="W158" s="3"/>
    </row>
    <row r="159" spans="1:24" x14ac:dyDescent="0.2">
      <c r="A159" s="1">
        <v>66751</v>
      </c>
      <c r="B159" s="81" t="s">
        <v>484</v>
      </c>
      <c r="C159" s="22"/>
      <c r="D159" s="22"/>
      <c r="E159" s="22"/>
      <c r="F159" s="5" t="s">
        <v>797</v>
      </c>
      <c r="G159" s="7">
        <v>252.12</v>
      </c>
      <c r="H159" s="37">
        <v>36815</v>
      </c>
      <c r="I159" s="51"/>
      <c r="J159" s="74" t="s">
        <v>842</v>
      </c>
      <c r="K159" s="74"/>
      <c r="L159" s="48"/>
      <c r="O159" s="82">
        <v>1</v>
      </c>
      <c r="P159" s="82"/>
      <c r="Q159" s="3"/>
      <c r="R159" s="3"/>
      <c r="S159" s="3"/>
      <c r="T159" s="3"/>
      <c r="U159" s="3"/>
      <c r="V159" s="3"/>
      <c r="W159" s="3"/>
      <c r="X159" s="3"/>
    </row>
    <row r="160" spans="1:24" x14ac:dyDescent="0.2">
      <c r="A160" s="1">
        <v>66819</v>
      </c>
      <c r="B160" s="81" t="s">
        <v>174</v>
      </c>
      <c r="C160" s="22"/>
      <c r="D160" s="22"/>
      <c r="E160" s="22"/>
      <c r="F160" s="5" t="s">
        <v>797</v>
      </c>
      <c r="G160" s="7">
        <v>281.39</v>
      </c>
      <c r="H160" s="37">
        <v>36815</v>
      </c>
      <c r="I160" s="51"/>
      <c r="J160" s="74" t="s">
        <v>842</v>
      </c>
      <c r="K160" s="74"/>
      <c r="L160" s="48"/>
      <c r="O160" s="82">
        <v>1</v>
      </c>
      <c r="P160" s="82"/>
      <c r="Q160" s="3"/>
      <c r="R160" s="3"/>
      <c r="S160" s="3"/>
      <c r="T160" s="3"/>
      <c r="U160" s="3"/>
      <c r="V160" s="3"/>
      <c r="W160" s="3"/>
    </row>
    <row r="161" spans="1:24" x14ac:dyDescent="0.2">
      <c r="A161" s="1">
        <v>67209</v>
      </c>
      <c r="B161" s="81" t="s">
        <v>351</v>
      </c>
      <c r="C161" s="22"/>
      <c r="D161" s="22"/>
      <c r="E161" s="22"/>
      <c r="F161" s="5" t="s">
        <v>797</v>
      </c>
      <c r="G161" s="7">
        <v>238.18</v>
      </c>
      <c r="H161" s="37">
        <v>36815</v>
      </c>
      <c r="I161" s="51"/>
      <c r="J161" s="112" t="s">
        <v>842</v>
      </c>
      <c r="K161" s="74"/>
      <c r="L161" s="48"/>
      <c r="O161" s="82">
        <v>1</v>
      </c>
      <c r="P161" s="82"/>
      <c r="Q161" s="3"/>
      <c r="R161" s="3"/>
      <c r="S161" s="3"/>
      <c r="T161" s="3"/>
      <c r="U161" s="3"/>
      <c r="V161" s="3"/>
      <c r="W161" s="3"/>
    </row>
    <row r="162" spans="1:24" x14ac:dyDescent="0.2">
      <c r="A162" s="1">
        <v>67458</v>
      </c>
      <c r="B162" s="81" t="s">
        <v>246</v>
      </c>
      <c r="C162" s="22"/>
      <c r="D162" s="22"/>
      <c r="E162" s="22"/>
      <c r="F162" s="5" t="s">
        <v>797</v>
      </c>
      <c r="G162" s="7">
        <v>225.18</v>
      </c>
      <c r="H162" s="37">
        <v>36815</v>
      </c>
      <c r="I162" s="51"/>
      <c r="J162" s="74" t="s">
        <v>842</v>
      </c>
      <c r="K162" s="74"/>
      <c r="L162" s="48"/>
      <c r="O162" s="82">
        <v>1</v>
      </c>
      <c r="P162" s="82"/>
      <c r="Q162" s="3"/>
      <c r="R162" s="3"/>
      <c r="S162" s="3"/>
      <c r="T162" s="3"/>
      <c r="U162" s="3"/>
      <c r="V162" s="3"/>
      <c r="W162" s="3"/>
    </row>
    <row r="163" spans="1:24" x14ac:dyDescent="0.2">
      <c r="A163" s="1">
        <v>67561</v>
      </c>
      <c r="B163" s="81" t="s">
        <v>304</v>
      </c>
      <c r="C163" s="22"/>
      <c r="D163" s="21">
        <v>28000</v>
      </c>
      <c r="E163" s="21">
        <v>4000</v>
      </c>
      <c r="F163" s="5" t="s">
        <v>942</v>
      </c>
      <c r="G163" s="7">
        <v>32.049999999999997</v>
      </c>
      <c r="H163" s="37">
        <v>41449</v>
      </c>
      <c r="I163" s="51"/>
      <c r="J163" s="74" t="s">
        <v>835</v>
      </c>
      <c r="K163" s="79"/>
      <c r="L163" s="48"/>
      <c r="M163" s="73" t="s">
        <v>856</v>
      </c>
      <c r="O163" s="82">
        <v>1</v>
      </c>
      <c r="P163" s="82" t="s">
        <v>908</v>
      </c>
      <c r="Q163" s="3"/>
      <c r="R163" s="3"/>
      <c r="S163" s="3"/>
      <c r="T163" s="3"/>
      <c r="U163" s="3"/>
      <c r="V163" s="3"/>
      <c r="W163" s="3"/>
    </row>
    <row r="164" spans="1:24" x14ac:dyDescent="0.2">
      <c r="A164" s="1">
        <v>67630</v>
      </c>
      <c r="B164" s="81" t="s">
        <v>275</v>
      </c>
      <c r="C164" s="22"/>
      <c r="D164" s="21">
        <v>3200</v>
      </c>
      <c r="E164" s="21">
        <v>7000</v>
      </c>
      <c r="F164" s="5" t="s">
        <v>908</v>
      </c>
      <c r="G164" s="7">
        <v>60.11</v>
      </c>
      <c r="H164" s="37">
        <v>41449</v>
      </c>
      <c r="I164" s="51"/>
      <c r="J164" s="112" t="s">
        <v>835</v>
      </c>
      <c r="K164" s="74"/>
      <c r="L164" s="48"/>
      <c r="O164" s="82">
        <v>1</v>
      </c>
      <c r="P164" s="82" t="s">
        <v>908</v>
      </c>
      <c r="Q164" s="3"/>
      <c r="R164" s="3"/>
      <c r="S164" s="3"/>
      <c r="T164" s="3"/>
      <c r="U164" s="3"/>
      <c r="V164" s="3"/>
      <c r="W164" s="3"/>
    </row>
    <row r="165" spans="1:24" x14ac:dyDescent="0.2">
      <c r="A165" s="1">
        <v>67663</v>
      </c>
      <c r="B165" s="81" t="s">
        <v>148</v>
      </c>
      <c r="C165" s="21">
        <v>5.3000000000000001E-6</v>
      </c>
      <c r="D165" s="21">
        <v>150</v>
      </c>
      <c r="E165" s="21">
        <v>300</v>
      </c>
      <c r="F165" s="5" t="s">
        <v>942</v>
      </c>
      <c r="G165" s="7">
        <v>119.38</v>
      </c>
      <c r="H165" s="37">
        <v>41449</v>
      </c>
      <c r="I165" s="51"/>
      <c r="J165" s="74" t="s">
        <v>835</v>
      </c>
      <c r="K165" s="79"/>
      <c r="L165" s="48"/>
      <c r="M165" s="73" t="s">
        <v>856</v>
      </c>
      <c r="O165" s="82">
        <v>1</v>
      </c>
      <c r="P165" s="82" t="s">
        <v>908</v>
      </c>
      <c r="Q165" s="3"/>
      <c r="R165" s="3"/>
      <c r="S165" s="3"/>
      <c r="T165" s="3"/>
      <c r="U165" s="3"/>
      <c r="V165" s="3"/>
      <c r="W165" s="3"/>
    </row>
    <row r="166" spans="1:24" x14ac:dyDescent="0.2">
      <c r="A166" s="1">
        <v>67721</v>
      </c>
      <c r="B166" s="81" t="s">
        <v>800</v>
      </c>
      <c r="C166" s="21"/>
      <c r="D166" s="21"/>
      <c r="E166" s="21"/>
      <c r="F166" s="5" t="s">
        <v>900</v>
      </c>
      <c r="G166" s="7">
        <v>236.74</v>
      </c>
      <c r="H166" s="37">
        <v>42405</v>
      </c>
      <c r="I166" s="51"/>
      <c r="J166" s="74" t="s">
        <v>842</v>
      </c>
      <c r="K166" s="79"/>
      <c r="L166" s="48"/>
      <c r="M166" s="73" t="s">
        <v>856</v>
      </c>
      <c r="O166" s="82">
        <v>1</v>
      </c>
      <c r="P166" s="82"/>
      <c r="Q166" s="3"/>
      <c r="R166" s="3"/>
      <c r="S166" s="3"/>
      <c r="T166" s="3"/>
      <c r="U166" s="3"/>
      <c r="V166" s="3"/>
      <c r="W166" s="3"/>
      <c r="X166" s="3"/>
    </row>
    <row r="167" spans="1:24" x14ac:dyDescent="0.2">
      <c r="A167" s="1">
        <v>68122</v>
      </c>
      <c r="B167" s="81" t="s">
        <v>207</v>
      </c>
      <c r="C167" s="22"/>
      <c r="D167" s="22"/>
      <c r="E167" s="21">
        <v>80</v>
      </c>
      <c r="F167" s="5" t="s">
        <v>942</v>
      </c>
      <c r="G167" s="7">
        <v>73.11</v>
      </c>
      <c r="H167" s="37">
        <v>36964</v>
      </c>
      <c r="I167" s="51"/>
      <c r="J167" s="74" t="s">
        <v>835</v>
      </c>
      <c r="K167" s="79"/>
      <c r="L167" s="48"/>
      <c r="M167" s="73" t="s">
        <v>856</v>
      </c>
      <c r="O167" s="82">
        <v>1</v>
      </c>
      <c r="P167" s="82" t="s">
        <v>908</v>
      </c>
      <c r="Q167" s="3"/>
      <c r="R167" s="3"/>
      <c r="S167" s="3"/>
      <c r="T167" s="3"/>
      <c r="U167" s="3"/>
      <c r="V167" s="3"/>
      <c r="W167" s="3"/>
    </row>
    <row r="168" spans="1:24" x14ac:dyDescent="0.2">
      <c r="A168" s="1">
        <v>68224</v>
      </c>
      <c r="B168" s="81" t="s">
        <v>361</v>
      </c>
      <c r="C168" s="22"/>
      <c r="D168" s="22"/>
      <c r="E168" s="22"/>
      <c r="F168" s="5" t="s">
        <v>797</v>
      </c>
      <c r="G168" s="7">
        <v>298.45999999999998</v>
      </c>
      <c r="H168" s="37">
        <v>36815</v>
      </c>
      <c r="I168" s="51"/>
      <c r="J168" s="112" t="s">
        <v>842</v>
      </c>
      <c r="K168" s="74"/>
      <c r="L168" s="48"/>
      <c r="O168" s="82">
        <v>1</v>
      </c>
      <c r="P168" s="82"/>
      <c r="Q168" s="3"/>
      <c r="R168" s="3"/>
      <c r="S168" s="3"/>
      <c r="T168" s="3"/>
      <c r="U168" s="3"/>
      <c r="V168" s="3"/>
      <c r="W168" s="3"/>
      <c r="X168" s="3"/>
    </row>
    <row r="169" spans="1:24" x14ac:dyDescent="0.2">
      <c r="A169" s="1">
        <v>68768</v>
      </c>
      <c r="B169" s="93" t="s">
        <v>739</v>
      </c>
      <c r="C169" s="22"/>
      <c r="D169" s="22"/>
      <c r="E169" s="22"/>
      <c r="F169" s="5" t="s">
        <v>797</v>
      </c>
      <c r="G169" s="7">
        <v>231.28</v>
      </c>
      <c r="H169" s="37">
        <v>36815</v>
      </c>
      <c r="I169" s="51"/>
      <c r="J169" s="74" t="s">
        <v>842</v>
      </c>
      <c r="K169" s="74"/>
      <c r="L169" s="48"/>
      <c r="O169" s="82">
        <v>1</v>
      </c>
      <c r="P169" s="82"/>
      <c r="Q169" s="21"/>
      <c r="R169" s="3"/>
      <c r="S169" s="3"/>
      <c r="T169" s="3"/>
      <c r="U169" s="3"/>
      <c r="V169" s="3"/>
      <c r="W169" s="3"/>
    </row>
    <row r="170" spans="1:24" s="22" customFormat="1" x14ac:dyDescent="0.2">
      <c r="A170" s="1">
        <v>70257</v>
      </c>
      <c r="B170" s="81" t="s">
        <v>684</v>
      </c>
      <c r="F170" s="5" t="s">
        <v>797</v>
      </c>
      <c r="G170" s="7">
        <v>147.12</v>
      </c>
      <c r="H170" s="37">
        <v>36815</v>
      </c>
      <c r="I170" s="51"/>
      <c r="J170" s="74" t="s">
        <v>842</v>
      </c>
      <c r="K170" s="74"/>
      <c r="L170" s="48"/>
      <c r="M170" s="73"/>
      <c r="N170" s="73"/>
      <c r="O170" s="82">
        <v>1</v>
      </c>
      <c r="P170" s="82"/>
      <c r="Q170" s="3"/>
      <c r="R170" s="21"/>
      <c r="S170" s="21"/>
      <c r="T170" s="21"/>
      <c r="U170" s="21"/>
      <c r="V170" s="21"/>
      <c r="W170" s="21"/>
    </row>
    <row r="171" spans="1:24" x14ac:dyDescent="0.2">
      <c r="A171" s="1">
        <v>71363</v>
      </c>
      <c r="B171" s="81" t="s">
        <v>334</v>
      </c>
      <c r="C171" s="22"/>
      <c r="D171" s="22"/>
      <c r="E171" s="22"/>
      <c r="F171" s="5" t="s">
        <v>797</v>
      </c>
      <c r="G171" s="7">
        <v>74.14</v>
      </c>
      <c r="H171" s="37">
        <v>36815</v>
      </c>
      <c r="I171" s="51"/>
      <c r="J171" s="118" t="s">
        <v>835</v>
      </c>
      <c r="K171" s="74"/>
      <c r="L171" s="48"/>
      <c r="O171" s="82">
        <v>1</v>
      </c>
      <c r="P171" s="82"/>
      <c r="Q171" s="3"/>
      <c r="R171" s="3"/>
      <c r="S171" s="3"/>
      <c r="T171" s="3"/>
      <c r="U171" s="3"/>
      <c r="V171" s="3"/>
      <c r="W171" s="3"/>
    </row>
    <row r="172" spans="1:24" x14ac:dyDescent="0.2">
      <c r="A172" s="1">
        <v>71432</v>
      </c>
      <c r="B172" s="81" t="s">
        <v>95</v>
      </c>
      <c r="C172" s="21">
        <v>2.9E-5</v>
      </c>
      <c r="D172" s="8">
        <v>27</v>
      </c>
      <c r="E172" s="8">
        <v>3</v>
      </c>
      <c r="F172" s="5" t="s">
        <v>942</v>
      </c>
      <c r="G172" s="7">
        <v>78.12</v>
      </c>
      <c r="H172" s="37">
        <v>42080</v>
      </c>
      <c r="I172" s="51"/>
      <c r="J172" s="74" t="s">
        <v>835</v>
      </c>
      <c r="K172" s="79"/>
      <c r="L172" s="48"/>
      <c r="M172" s="73" t="s">
        <v>856</v>
      </c>
      <c r="O172" s="82">
        <v>1</v>
      </c>
      <c r="P172" s="82" t="s">
        <v>908</v>
      </c>
      <c r="Q172" s="3"/>
      <c r="R172" s="3"/>
      <c r="S172" s="3"/>
      <c r="T172" s="3"/>
      <c r="U172" s="3"/>
      <c r="V172" s="3"/>
      <c r="W172" s="3"/>
      <c r="X172" s="3"/>
    </row>
    <row r="173" spans="1:24" x14ac:dyDescent="0.2">
      <c r="A173" s="30">
        <v>71487</v>
      </c>
      <c r="B173" s="94" t="s">
        <v>878</v>
      </c>
      <c r="C173" s="21">
        <v>0.01</v>
      </c>
      <c r="D173" s="8"/>
      <c r="E173" s="8"/>
      <c r="F173" s="5" t="s">
        <v>942</v>
      </c>
      <c r="G173" s="7"/>
      <c r="H173" s="119">
        <v>45142</v>
      </c>
      <c r="I173" s="51"/>
      <c r="J173" s="112" t="s">
        <v>842</v>
      </c>
      <c r="K173" s="79"/>
      <c r="L173" s="48"/>
      <c r="M173" s="73" t="s">
        <v>856</v>
      </c>
      <c r="N173" s="73" t="s">
        <v>161</v>
      </c>
      <c r="O173" s="85">
        <v>0.33310000000000001</v>
      </c>
      <c r="P173" s="82" t="s">
        <v>908</v>
      </c>
      <c r="Q173" s="3"/>
      <c r="R173" s="3"/>
      <c r="S173" s="3"/>
      <c r="T173" s="3"/>
      <c r="U173" s="3"/>
      <c r="V173" s="3"/>
      <c r="W173" s="3"/>
    </row>
    <row r="174" spans="1:24" x14ac:dyDescent="0.2">
      <c r="A174" s="1">
        <v>71556</v>
      </c>
      <c r="B174" s="81" t="s">
        <v>666</v>
      </c>
      <c r="C174" s="22"/>
      <c r="D174" s="21">
        <v>68000</v>
      </c>
      <c r="E174" s="21">
        <v>1000</v>
      </c>
      <c r="F174" s="5" t="s">
        <v>942</v>
      </c>
      <c r="G174" s="7">
        <v>133.4</v>
      </c>
      <c r="H174" s="37">
        <v>36815</v>
      </c>
      <c r="I174" s="51"/>
      <c r="J174" s="74" t="s">
        <v>835</v>
      </c>
      <c r="K174" s="79"/>
      <c r="L174" s="48"/>
      <c r="M174" s="73" t="s">
        <v>856</v>
      </c>
      <c r="O174" s="82">
        <v>1</v>
      </c>
      <c r="P174" s="82" t="s">
        <v>908</v>
      </c>
      <c r="Q174" s="3"/>
      <c r="R174" s="3"/>
      <c r="S174" s="3"/>
      <c r="T174" s="3"/>
      <c r="U174" s="3"/>
      <c r="V174" s="3"/>
      <c r="W174" s="3"/>
    </row>
    <row r="175" spans="1:24" x14ac:dyDescent="0.2">
      <c r="A175" s="1">
        <v>71589</v>
      </c>
      <c r="B175" s="81" t="s">
        <v>295</v>
      </c>
      <c r="C175" s="22"/>
      <c r="D175" s="22"/>
      <c r="E175" s="22"/>
      <c r="F175" s="5" t="s">
        <v>797</v>
      </c>
      <c r="G175" s="7">
        <v>386.58</v>
      </c>
      <c r="H175" s="37">
        <v>36815</v>
      </c>
      <c r="I175" s="51"/>
      <c r="J175" s="112" t="s">
        <v>842</v>
      </c>
      <c r="K175" s="74"/>
      <c r="L175" s="48"/>
      <c r="O175" s="82">
        <v>1</v>
      </c>
      <c r="P175" s="82"/>
      <c r="Q175" s="3"/>
      <c r="R175" s="3"/>
      <c r="S175" s="3"/>
      <c r="T175" s="3"/>
      <c r="U175" s="3"/>
      <c r="V175" s="3"/>
      <c r="W175" s="3"/>
    </row>
    <row r="176" spans="1:24" x14ac:dyDescent="0.2">
      <c r="A176" s="1">
        <v>72333</v>
      </c>
      <c r="B176" s="81" t="s">
        <v>303</v>
      </c>
      <c r="C176" s="22"/>
      <c r="D176" s="22"/>
      <c r="E176" s="22"/>
      <c r="F176" s="5" t="s">
        <v>797</v>
      </c>
      <c r="G176" s="7">
        <v>310.47000000000003</v>
      </c>
      <c r="H176" s="37">
        <v>36815</v>
      </c>
      <c r="I176" s="51"/>
      <c r="J176" s="74" t="s">
        <v>842</v>
      </c>
      <c r="K176" s="74"/>
      <c r="L176" s="48"/>
      <c r="O176" s="82">
        <v>1</v>
      </c>
      <c r="P176" s="82"/>
      <c r="Q176" s="21"/>
      <c r="R176" s="3"/>
      <c r="S176" s="3"/>
      <c r="T176" s="3"/>
      <c r="U176" s="3"/>
      <c r="V176" s="3"/>
      <c r="W176" s="3"/>
    </row>
    <row r="177" spans="1:24" s="22" customFormat="1" x14ac:dyDescent="0.2">
      <c r="A177" s="1">
        <v>72435</v>
      </c>
      <c r="B177" s="81" t="s">
        <v>308</v>
      </c>
      <c r="F177" s="5" t="s">
        <v>900</v>
      </c>
      <c r="G177" s="7">
        <v>345.66</v>
      </c>
      <c r="H177" s="37">
        <v>36815</v>
      </c>
      <c r="I177" s="51"/>
      <c r="J177" s="112" t="s">
        <v>842</v>
      </c>
      <c r="K177" s="79"/>
      <c r="L177" s="48"/>
      <c r="M177" s="73" t="s">
        <v>856</v>
      </c>
      <c r="N177" s="73" t="s">
        <v>978</v>
      </c>
      <c r="O177" s="82">
        <v>1</v>
      </c>
      <c r="P177" s="82"/>
      <c r="Q177" s="3"/>
      <c r="R177" s="21"/>
      <c r="S177" s="21"/>
      <c r="T177" s="21"/>
      <c r="U177" s="21"/>
      <c r="V177" s="21"/>
      <c r="W177" s="21"/>
    </row>
    <row r="178" spans="1:24" x14ac:dyDescent="0.2">
      <c r="A178" s="1">
        <v>72548</v>
      </c>
      <c r="B178" s="93" t="s">
        <v>613</v>
      </c>
      <c r="C178" s="22"/>
      <c r="D178" s="22"/>
      <c r="E178" s="22"/>
      <c r="F178" s="5" t="s">
        <v>797</v>
      </c>
      <c r="G178" s="7">
        <v>320.04000000000002</v>
      </c>
      <c r="H178" s="37">
        <v>36815</v>
      </c>
      <c r="I178" s="51"/>
      <c r="J178" s="74" t="s">
        <v>842</v>
      </c>
      <c r="K178" s="74"/>
      <c r="L178" s="48"/>
      <c r="O178" s="82">
        <v>1</v>
      </c>
      <c r="P178" s="82"/>
      <c r="Q178" s="3"/>
      <c r="R178" s="3"/>
      <c r="S178" s="3"/>
      <c r="T178" s="3"/>
      <c r="U178" s="3"/>
      <c r="V178" s="3"/>
      <c r="W178" s="3"/>
    </row>
    <row r="179" spans="1:24" x14ac:dyDescent="0.2">
      <c r="A179" s="1">
        <v>72559</v>
      </c>
      <c r="B179" s="93" t="s">
        <v>808</v>
      </c>
      <c r="C179" s="22"/>
      <c r="D179" s="22"/>
      <c r="E179" s="22"/>
      <c r="F179" s="5" t="s">
        <v>900</v>
      </c>
      <c r="G179" s="7">
        <v>318.02</v>
      </c>
      <c r="H179" s="37">
        <v>42405</v>
      </c>
      <c r="I179" s="51"/>
      <c r="J179" s="112" t="s">
        <v>842</v>
      </c>
      <c r="K179" s="79"/>
      <c r="L179" s="48"/>
      <c r="M179" s="73" t="s">
        <v>856</v>
      </c>
      <c r="N179" s="73" t="s">
        <v>978</v>
      </c>
      <c r="O179" s="82">
        <v>1</v>
      </c>
      <c r="P179" s="82"/>
      <c r="Q179" s="3"/>
      <c r="R179" s="3"/>
      <c r="S179" s="3"/>
      <c r="T179" s="3"/>
      <c r="U179" s="3"/>
      <c r="V179" s="3"/>
      <c r="W179" s="3"/>
    </row>
    <row r="180" spans="1:24" x14ac:dyDescent="0.2">
      <c r="A180" s="1">
        <v>72571</v>
      </c>
      <c r="B180" s="81" t="s">
        <v>483</v>
      </c>
      <c r="C180" s="22"/>
      <c r="D180" s="22"/>
      <c r="E180" s="22"/>
      <c r="F180" s="5" t="s">
        <v>797</v>
      </c>
      <c r="G180" s="7">
        <v>964.88</v>
      </c>
      <c r="H180" s="37">
        <v>36815</v>
      </c>
      <c r="I180" s="51"/>
      <c r="J180" s="74" t="s">
        <v>842</v>
      </c>
      <c r="K180" s="74"/>
      <c r="L180" s="48"/>
      <c r="O180" s="82">
        <v>1</v>
      </c>
      <c r="P180" s="82"/>
      <c r="Q180" s="3"/>
      <c r="R180" s="3"/>
      <c r="S180" s="3"/>
      <c r="T180" s="3"/>
      <c r="U180" s="3"/>
      <c r="V180" s="3"/>
      <c r="W180" s="3"/>
    </row>
    <row r="181" spans="1:24" x14ac:dyDescent="0.2">
      <c r="A181" s="1">
        <v>74828</v>
      </c>
      <c r="B181" s="81" t="s">
        <v>767</v>
      </c>
      <c r="C181" s="22"/>
      <c r="D181" s="22"/>
      <c r="E181" s="22"/>
      <c r="F181" s="5" t="s">
        <v>821</v>
      </c>
      <c r="G181" s="7">
        <v>16.04</v>
      </c>
      <c r="H181" s="37">
        <v>39590</v>
      </c>
      <c r="I181" s="51"/>
      <c r="J181" s="112" t="s">
        <v>844</v>
      </c>
      <c r="K181" s="74"/>
      <c r="L181" s="48"/>
      <c r="O181" s="82">
        <v>1</v>
      </c>
      <c r="P181" s="82"/>
      <c r="Q181" s="3"/>
      <c r="R181" s="3"/>
      <c r="S181" s="3"/>
      <c r="T181" s="3"/>
      <c r="U181" s="3"/>
      <c r="V181" s="3"/>
      <c r="W181" s="3"/>
    </row>
    <row r="182" spans="1:24" x14ac:dyDescent="0.2">
      <c r="A182" s="1">
        <v>74839</v>
      </c>
      <c r="B182" s="81" t="s">
        <v>664</v>
      </c>
      <c r="C182" s="22"/>
      <c r="D182" s="21">
        <v>3900</v>
      </c>
      <c r="E182" s="21">
        <v>5</v>
      </c>
      <c r="F182" s="5" t="s">
        <v>942</v>
      </c>
      <c r="G182" s="7">
        <v>94.95</v>
      </c>
      <c r="H182" s="37">
        <v>41449</v>
      </c>
      <c r="I182" s="51"/>
      <c r="J182" s="74" t="s">
        <v>844</v>
      </c>
      <c r="K182" s="79"/>
      <c r="L182" s="48"/>
      <c r="M182" s="73" t="s">
        <v>856</v>
      </c>
      <c r="O182" s="82">
        <v>1</v>
      </c>
      <c r="P182" s="82" t="s">
        <v>908</v>
      </c>
      <c r="Q182" s="21"/>
      <c r="R182" s="3"/>
      <c r="S182" s="3"/>
      <c r="T182" s="3"/>
      <c r="U182" s="3"/>
      <c r="V182" s="3"/>
      <c r="W182" s="3"/>
    </row>
    <row r="183" spans="1:24" s="22" customFormat="1" x14ac:dyDescent="0.2">
      <c r="A183" s="1">
        <v>74851</v>
      </c>
      <c r="B183" s="81" t="s">
        <v>230</v>
      </c>
      <c r="F183" s="5" t="s">
        <v>797</v>
      </c>
      <c r="G183" s="7">
        <v>28.06</v>
      </c>
      <c r="H183" s="37">
        <v>36815</v>
      </c>
      <c r="I183" s="51"/>
      <c r="J183" s="112" t="s">
        <v>844</v>
      </c>
      <c r="K183" s="74"/>
      <c r="L183" s="48"/>
      <c r="M183" s="73"/>
      <c r="N183" s="73"/>
      <c r="O183" s="82">
        <v>1</v>
      </c>
      <c r="P183" s="82"/>
      <c r="Q183" s="3"/>
      <c r="R183" s="21"/>
      <c r="S183" s="21"/>
      <c r="T183" s="21"/>
      <c r="U183" s="21"/>
      <c r="V183" s="21"/>
      <c r="W183" s="21"/>
    </row>
    <row r="184" spans="1:24" x14ac:dyDescent="0.2">
      <c r="A184" s="1">
        <v>74873</v>
      </c>
      <c r="B184" s="81" t="s">
        <v>665</v>
      </c>
      <c r="C184" s="22"/>
      <c r="D184" s="22"/>
      <c r="E184" s="22"/>
      <c r="F184" s="5" t="s">
        <v>900</v>
      </c>
      <c r="G184" s="7">
        <v>50.49</v>
      </c>
      <c r="H184" s="37">
        <v>36815</v>
      </c>
      <c r="I184" s="51"/>
      <c r="J184" s="112" t="s">
        <v>844</v>
      </c>
      <c r="K184" s="79"/>
      <c r="L184" s="48"/>
      <c r="M184" s="73" t="s">
        <v>856</v>
      </c>
      <c r="O184" s="82">
        <v>1</v>
      </c>
      <c r="P184" s="82"/>
      <c r="Q184" s="3"/>
      <c r="R184" s="3"/>
      <c r="S184" s="3"/>
      <c r="T184" s="3"/>
      <c r="U184" s="3"/>
      <c r="V184" s="3"/>
      <c r="W184" s="3"/>
    </row>
    <row r="185" spans="1:24" x14ac:dyDescent="0.2">
      <c r="A185" s="1">
        <v>74884</v>
      </c>
      <c r="B185" s="81" t="s">
        <v>667</v>
      </c>
      <c r="C185" s="22"/>
      <c r="D185" s="22"/>
      <c r="E185" s="22"/>
      <c r="F185" s="5" t="s">
        <v>900</v>
      </c>
      <c r="G185" s="7">
        <v>141.94</v>
      </c>
      <c r="H185" s="37">
        <v>36815</v>
      </c>
      <c r="I185" s="51"/>
      <c r="J185" s="113" t="s">
        <v>835</v>
      </c>
      <c r="K185" s="79"/>
      <c r="L185" s="48"/>
      <c r="M185" s="73" t="s">
        <v>856</v>
      </c>
      <c r="O185" s="82">
        <v>1</v>
      </c>
      <c r="P185" s="82"/>
      <c r="Q185" s="3"/>
      <c r="R185" s="3"/>
      <c r="S185" s="3"/>
      <c r="T185" s="3"/>
      <c r="U185" s="3"/>
      <c r="V185" s="3"/>
      <c r="W185" s="3"/>
      <c r="X185" s="3"/>
    </row>
    <row r="186" spans="1:24" x14ac:dyDescent="0.2">
      <c r="A186" s="1">
        <v>74908</v>
      </c>
      <c r="B186" s="81" t="s">
        <v>992</v>
      </c>
      <c r="C186" s="22"/>
      <c r="D186" s="21">
        <v>340</v>
      </c>
      <c r="E186" s="21">
        <v>9</v>
      </c>
      <c r="F186" s="5" t="s">
        <v>942</v>
      </c>
      <c r="G186" s="7">
        <v>27.03</v>
      </c>
      <c r="H186" s="37">
        <v>36815</v>
      </c>
      <c r="I186" s="51"/>
      <c r="J186" s="74" t="s">
        <v>835</v>
      </c>
      <c r="K186" s="79"/>
      <c r="L186" s="48"/>
      <c r="M186" s="73" t="s">
        <v>856</v>
      </c>
      <c r="N186" s="73" t="s">
        <v>866</v>
      </c>
      <c r="O186" s="82">
        <v>1</v>
      </c>
      <c r="P186" s="82" t="s">
        <v>908</v>
      </c>
      <c r="Q186" s="3"/>
      <c r="R186" s="3"/>
      <c r="S186" s="3"/>
      <c r="T186" s="3"/>
      <c r="U186" s="3"/>
      <c r="V186" s="3"/>
      <c r="W186" s="3"/>
      <c r="X186" s="3"/>
    </row>
    <row r="187" spans="1:24" x14ac:dyDescent="0.2">
      <c r="A187" s="1">
        <v>74953</v>
      </c>
      <c r="B187" s="81" t="s">
        <v>317</v>
      </c>
      <c r="C187" s="22"/>
      <c r="D187" s="22"/>
      <c r="E187" s="22"/>
      <c r="F187" s="5" t="s">
        <v>797</v>
      </c>
      <c r="G187" s="7">
        <v>173.85</v>
      </c>
      <c r="H187" s="37">
        <v>36815</v>
      </c>
      <c r="I187" s="51"/>
      <c r="J187" s="118" t="s">
        <v>835</v>
      </c>
      <c r="K187" s="74"/>
      <c r="L187" s="48"/>
      <c r="O187" s="82">
        <v>1</v>
      </c>
      <c r="P187" s="82"/>
      <c r="Q187" s="3"/>
      <c r="R187" s="3"/>
      <c r="S187" s="3"/>
      <c r="T187" s="3"/>
      <c r="U187" s="3"/>
      <c r="V187" s="3"/>
      <c r="W187" s="3"/>
    </row>
    <row r="188" spans="1:24" x14ac:dyDescent="0.2">
      <c r="A188" s="1">
        <v>75003</v>
      </c>
      <c r="B188" s="81" t="s">
        <v>851</v>
      </c>
      <c r="C188" s="22"/>
      <c r="D188" s="22"/>
      <c r="E188" s="21">
        <v>30000</v>
      </c>
      <c r="F188" s="5" t="s">
        <v>942</v>
      </c>
      <c r="G188" s="7">
        <v>64.52</v>
      </c>
      <c r="H188" s="37">
        <v>41449</v>
      </c>
      <c r="I188" s="51"/>
      <c r="J188" s="74" t="s">
        <v>844</v>
      </c>
      <c r="K188" s="79"/>
      <c r="L188" s="48"/>
      <c r="M188" s="73" t="s">
        <v>856</v>
      </c>
      <c r="O188" s="82">
        <v>1</v>
      </c>
      <c r="P188" s="82" t="s">
        <v>908</v>
      </c>
      <c r="Q188" s="3"/>
      <c r="R188" s="3"/>
      <c r="S188" s="3"/>
      <c r="T188" s="3"/>
      <c r="U188" s="3"/>
      <c r="V188" s="3"/>
      <c r="W188" s="3"/>
    </row>
    <row r="189" spans="1:24" x14ac:dyDescent="0.2">
      <c r="A189" s="1">
        <v>75014</v>
      </c>
      <c r="B189" s="81" t="s">
        <v>492</v>
      </c>
      <c r="C189" s="21">
        <v>7.7999999999999999E-5</v>
      </c>
      <c r="D189" s="21">
        <v>180000</v>
      </c>
      <c r="E189" s="22"/>
      <c r="F189" s="5" t="s">
        <v>942</v>
      </c>
      <c r="G189" s="7">
        <v>62.5</v>
      </c>
      <c r="H189" s="37">
        <v>39590</v>
      </c>
      <c r="I189" s="51"/>
      <c r="J189" s="74" t="s">
        <v>835</v>
      </c>
      <c r="K189" s="79"/>
      <c r="L189" s="48"/>
      <c r="M189" s="73" t="s">
        <v>856</v>
      </c>
      <c r="N189" s="73" t="s">
        <v>990</v>
      </c>
      <c r="O189" s="82">
        <v>1</v>
      </c>
      <c r="P189" s="82" t="s">
        <v>908</v>
      </c>
      <c r="Q189" s="3"/>
      <c r="R189" s="3"/>
      <c r="S189" s="3"/>
      <c r="T189" s="3"/>
      <c r="U189" s="3"/>
      <c r="V189" s="3"/>
      <c r="W189" s="3"/>
    </row>
    <row r="190" spans="1:24" x14ac:dyDescent="0.2">
      <c r="A190" s="1">
        <v>75025</v>
      </c>
      <c r="B190" s="81" t="s">
        <v>493</v>
      </c>
      <c r="C190" s="22"/>
      <c r="D190" s="22"/>
      <c r="E190" s="22"/>
      <c r="F190" s="5" t="s">
        <v>797</v>
      </c>
      <c r="G190" s="7">
        <v>46.05</v>
      </c>
      <c r="H190" s="37">
        <v>36815</v>
      </c>
      <c r="I190" s="51"/>
      <c r="J190" s="112" t="s">
        <v>844</v>
      </c>
      <c r="K190" s="74"/>
      <c r="L190" s="48"/>
      <c r="N190" s="73" t="s">
        <v>990</v>
      </c>
      <c r="O190" s="82">
        <v>1</v>
      </c>
      <c r="P190" s="82"/>
      <c r="Q190" s="3"/>
      <c r="R190" s="3"/>
      <c r="S190" s="3"/>
      <c r="T190" s="3"/>
      <c r="U190" s="3"/>
      <c r="V190" s="3"/>
      <c r="W190" s="3"/>
    </row>
    <row r="191" spans="1:24" x14ac:dyDescent="0.2">
      <c r="A191" s="1">
        <v>75058</v>
      </c>
      <c r="B191" s="81" t="s">
        <v>54</v>
      </c>
      <c r="C191" s="22"/>
      <c r="D191" s="22"/>
      <c r="E191" s="22"/>
      <c r="F191" s="5" t="s">
        <v>900</v>
      </c>
      <c r="G191" s="7">
        <v>41.06</v>
      </c>
      <c r="H191" s="37">
        <v>36815</v>
      </c>
      <c r="I191" s="51"/>
      <c r="J191" s="112" t="s">
        <v>835</v>
      </c>
      <c r="K191" s="79"/>
      <c r="L191" s="48"/>
      <c r="M191" s="73" t="s">
        <v>856</v>
      </c>
      <c r="O191" s="82">
        <v>1</v>
      </c>
      <c r="P191" s="82"/>
      <c r="Q191" s="3"/>
      <c r="R191" s="3"/>
      <c r="S191" s="3"/>
      <c r="T191" s="3"/>
      <c r="U191" s="3"/>
      <c r="V191" s="3"/>
      <c r="W191" s="3"/>
    </row>
    <row r="192" spans="1:24" x14ac:dyDescent="0.2">
      <c r="A192" s="1">
        <v>75070</v>
      </c>
      <c r="B192" s="81" t="s">
        <v>50</v>
      </c>
      <c r="C192" s="21">
        <v>2.7E-6</v>
      </c>
      <c r="D192" s="21">
        <v>470</v>
      </c>
      <c r="E192" s="21">
        <v>140</v>
      </c>
      <c r="F192" s="5" t="s">
        <v>942</v>
      </c>
      <c r="G192" s="7">
        <v>44.06</v>
      </c>
      <c r="H192" s="37">
        <v>39839</v>
      </c>
      <c r="I192" s="51"/>
      <c r="J192" s="74" t="s">
        <v>835</v>
      </c>
      <c r="K192" s="79"/>
      <c r="L192" s="48"/>
      <c r="M192" s="73" t="s">
        <v>856</v>
      </c>
      <c r="O192" s="82">
        <v>1</v>
      </c>
      <c r="P192" s="82" t="s">
        <v>908</v>
      </c>
      <c r="Q192" s="3"/>
      <c r="R192" s="3"/>
      <c r="S192" s="3"/>
      <c r="T192" s="3"/>
      <c r="U192" s="3"/>
      <c r="V192" s="3"/>
      <c r="W192" s="3"/>
    </row>
    <row r="193" spans="1:24" x14ac:dyDescent="0.2">
      <c r="A193" s="1">
        <v>75092</v>
      </c>
      <c r="B193" s="81" t="s">
        <v>670</v>
      </c>
      <c r="C193" s="21">
        <v>9.9999999999999995E-7</v>
      </c>
      <c r="D193" s="21">
        <v>14000</v>
      </c>
      <c r="E193" s="21">
        <v>400</v>
      </c>
      <c r="F193" s="5" t="s">
        <v>942</v>
      </c>
      <c r="G193" s="7">
        <v>84.93</v>
      </c>
      <c r="H193" s="37">
        <v>41449</v>
      </c>
      <c r="I193" s="51"/>
      <c r="J193" s="74" t="s">
        <v>835</v>
      </c>
      <c r="K193" s="79"/>
      <c r="L193" s="48"/>
      <c r="M193" s="73" t="s">
        <v>856</v>
      </c>
      <c r="O193" s="82">
        <v>1</v>
      </c>
      <c r="P193" s="82" t="s">
        <v>908</v>
      </c>
      <c r="Q193" s="3"/>
      <c r="R193" s="3"/>
      <c r="S193" s="3"/>
      <c r="T193" s="3"/>
      <c r="U193" s="3"/>
      <c r="V193" s="3"/>
      <c r="W193" s="3"/>
    </row>
    <row r="194" spans="1:24" x14ac:dyDescent="0.2">
      <c r="A194" s="1">
        <v>75150</v>
      </c>
      <c r="B194" s="81" t="s">
        <v>128</v>
      </c>
      <c r="C194" s="22"/>
      <c r="D194" s="21">
        <v>6200</v>
      </c>
      <c r="E194" s="21">
        <v>800</v>
      </c>
      <c r="F194" s="5" t="s">
        <v>942</v>
      </c>
      <c r="G194" s="7">
        <v>76.13</v>
      </c>
      <c r="H194" s="37">
        <v>39842</v>
      </c>
      <c r="I194" s="51"/>
      <c r="J194" s="74" t="s">
        <v>835</v>
      </c>
      <c r="K194" s="79"/>
      <c r="L194" s="48"/>
      <c r="M194" s="73" t="s">
        <v>856</v>
      </c>
      <c r="O194" s="82">
        <v>1</v>
      </c>
      <c r="P194" s="82" t="s">
        <v>908</v>
      </c>
      <c r="Q194" s="3"/>
      <c r="R194" s="3"/>
      <c r="S194" s="3"/>
      <c r="T194" s="3"/>
      <c r="U194" s="3"/>
      <c r="V194" s="3"/>
      <c r="W194" s="3"/>
    </row>
    <row r="195" spans="1:24" x14ac:dyDescent="0.2">
      <c r="A195" s="1">
        <v>75218</v>
      </c>
      <c r="B195" s="81" t="s">
        <v>232</v>
      </c>
      <c r="C195" s="21">
        <v>8.7999999999999998E-5</v>
      </c>
      <c r="D195" s="22"/>
      <c r="E195" s="21">
        <v>30</v>
      </c>
      <c r="F195" s="5" t="s">
        <v>942</v>
      </c>
      <c r="G195" s="7">
        <v>44.06</v>
      </c>
      <c r="H195" s="37">
        <v>36964</v>
      </c>
      <c r="I195" s="51"/>
      <c r="J195" s="74" t="s">
        <v>835</v>
      </c>
      <c r="K195" s="79"/>
      <c r="L195" s="48"/>
      <c r="M195" s="73" t="s">
        <v>856</v>
      </c>
      <c r="O195" s="82">
        <v>1</v>
      </c>
      <c r="P195" s="82"/>
      <c r="Q195" s="3"/>
      <c r="R195" s="3"/>
      <c r="S195" s="3"/>
      <c r="T195" s="3"/>
      <c r="U195" s="3"/>
      <c r="V195" s="3"/>
      <c r="W195" s="3"/>
    </row>
    <row r="196" spans="1:24" x14ac:dyDescent="0.2">
      <c r="A196" s="1">
        <v>75252</v>
      </c>
      <c r="B196" s="81" t="s">
        <v>115</v>
      </c>
      <c r="C196" s="22"/>
      <c r="D196" s="22"/>
      <c r="E196" s="22"/>
      <c r="F196" s="5" t="s">
        <v>900</v>
      </c>
      <c r="G196" s="7">
        <v>252.75</v>
      </c>
      <c r="H196" s="37">
        <v>36815</v>
      </c>
      <c r="I196" s="51"/>
      <c r="J196" s="112" t="s">
        <v>835</v>
      </c>
      <c r="K196" s="79"/>
      <c r="L196" s="48"/>
      <c r="M196" s="73" t="s">
        <v>856</v>
      </c>
      <c r="N196" s="73" t="s">
        <v>963</v>
      </c>
      <c r="O196" s="82">
        <v>1</v>
      </c>
      <c r="P196" s="82"/>
      <c r="Q196" s="3"/>
      <c r="R196" s="3"/>
      <c r="S196" s="3"/>
      <c r="T196" s="3"/>
      <c r="U196" s="3"/>
      <c r="V196" s="3"/>
      <c r="W196" s="3"/>
    </row>
    <row r="197" spans="1:24" x14ac:dyDescent="0.2">
      <c r="A197" s="1">
        <v>75274</v>
      </c>
      <c r="B197" s="81" t="s">
        <v>114</v>
      </c>
      <c r="C197" s="22"/>
      <c r="D197" s="22"/>
      <c r="E197" s="22"/>
      <c r="F197" s="5" t="s">
        <v>797</v>
      </c>
      <c r="G197" s="7">
        <v>163.83000000000001</v>
      </c>
      <c r="H197" s="37">
        <v>36815</v>
      </c>
      <c r="I197" s="51"/>
      <c r="J197" s="112" t="s">
        <v>835</v>
      </c>
      <c r="K197" s="74"/>
      <c r="L197" s="48"/>
      <c r="N197" s="73" t="s">
        <v>963</v>
      </c>
      <c r="O197" s="82">
        <v>1</v>
      </c>
      <c r="P197" s="82"/>
      <c r="Q197" s="21"/>
      <c r="R197" s="3"/>
      <c r="S197" s="3"/>
      <c r="T197" s="3"/>
      <c r="U197" s="3"/>
      <c r="V197" s="3"/>
      <c r="W197" s="3"/>
    </row>
    <row r="198" spans="1:24" s="22" customFormat="1" x14ac:dyDescent="0.2">
      <c r="A198" s="1">
        <v>75343</v>
      </c>
      <c r="B198" s="81" t="s">
        <v>2</v>
      </c>
      <c r="C198" s="21">
        <v>1.5999999999999999E-6</v>
      </c>
      <c r="F198" s="5" t="s">
        <v>942</v>
      </c>
      <c r="G198" s="7">
        <v>98.96</v>
      </c>
      <c r="H198" s="37">
        <v>36815</v>
      </c>
      <c r="I198" s="51"/>
      <c r="J198" s="74" t="s">
        <v>835</v>
      </c>
      <c r="K198" s="79"/>
      <c r="L198" s="48"/>
      <c r="M198" s="77" t="s">
        <v>856</v>
      </c>
      <c r="N198" s="77"/>
      <c r="O198" s="82">
        <v>1</v>
      </c>
      <c r="P198" s="82" t="s">
        <v>908</v>
      </c>
      <c r="Q198" s="3"/>
      <c r="R198" s="21"/>
      <c r="S198" s="21"/>
      <c r="T198" s="21"/>
      <c r="U198" s="21"/>
      <c r="V198" s="21"/>
      <c r="W198" s="21"/>
    </row>
    <row r="199" spans="1:24" x14ac:dyDescent="0.2">
      <c r="A199" s="1">
        <v>75354</v>
      </c>
      <c r="B199" s="81" t="s">
        <v>494</v>
      </c>
      <c r="C199" s="22"/>
      <c r="D199" s="22"/>
      <c r="E199" s="21">
        <v>70</v>
      </c>
      <c r="F199" s="5" t="s">
        <v>942</v>
      </c>
      <c r="G199" s="7">
        <v>96.94</v>
      </c>
      <c r="H199" s="37">
        <v>36815</v>
      </c>
      <c r="I199" s="51"/>
      <c r="J199" s="74" t="s">
        <v>835</v>
      </c>
      <c r="K199" s="79"/>
      <c r="L199" s="48"/>
      <c r="M199" s="73" t="s">
        <v>856</v>
      </c>
      <c r="N199" s="73" t="s">
        <v>990</v>
      </c>
      <c r="O199" s="82">
        <v>1</v>
      </c>
      <c r="P199" s="82" t="s">
        <v>908</v>
      </c>
      <c r="Q199" s="3"/>
      <c r="R199" s="3"/>
      <c r="S199" s="3"/>
      <c r="T199" s="3"/>
      <c r="U199" s="3"/>
      <c r="V199" s="3"/>
      <c r="W199" s="3"/>
    </row>
    <row r="200" spans="1:24" x14ac:dyDescent="0.2">
      <c r="A200" s="27">
        <v>75376</v>
      </c>
      <c r="B200" s="81" t="s">
        <v>782</v>
      </c>
      <c r="C200" s="22"/>
      <c r="D200" s="22"/>
      <c r="E200" s="21"/>
      <c r="F200" s="5" t="s">
        <v>797</v>
      </c>
      <c r="G200" s="7">
        <v>66.05</v>
      </c>
      <c r="H200" s="37">
        <v>39590</v>
      </c>
      <c r="I200" s="51"/>
      <c r="J200" s="112" t="s">
        <v>844</v>
      </c>
      <c r="K200" s="74"/>
      <c r="L200" s="48"/>
      <c r="N200" s="73" t="s">
        <v>977</v>
      </c>
      <c r="O200" s="82">
        <v>1</v>
      </c>
      <c r="P200" s="82"/>
      <c r="Q200" s="3"/>
      <c r="R200" s="3"/>
      <c r="S200" s="3"/>
      <c r="T200" s="3"/>
      <c r="U200" s="3"/>
      <c r="V200" s="3"/>
      <c r="W200" s="3"/>
    </row>
    <row r="201" spans="1:24" x14ac:dyDescent="0.2">
      <c r="A201" s="1">
        <v>75434</v>
      </c>
      <c r="B201" s="93" t="s">
        <v>614</v>
      </c>
      <c r="C201" s="22"/>
      <c r="D201" s="22"/>
      <c r="E201" s="22"/>
      <c r="F201" s="5" t="s">
        <v>797</v>
      </c>
      <c r="G201" s="7">
        <v>102.92</v>
      </c>
      <c r="H201" s="37">
        <v>39590</v>
      </c>
      <c r="I201" s="51"/>
      <c r="J201" s="112" t="s">
        <v>844</v>
      </c>
      <c r="K201" s="74"/>
      <c r="L201" s="48"/>
      <c r="N201" s="73" t="s">
        <v>977</v>
      </c>
      <c r="O201" s="82">
        <v>1</v>
      </c>
      <c r="P201" s="82"/>
      <c r="Q201" s="3"/>
      <c r="R201" s="3"/>
      <c r="S201" s="3"/>
      <c r="T201" s="3"/>
      <c r="U201" s="3"/>
      <c r="V201" s="3"/>
      <c r="W201" s="3"/>
    </row>
    <row r="202" spans="1:24" x14ac:dyDescent="0.2">
      <c r="A202" s="1">
        <v>75445</v>
      </c>
      <c r="B202" s="81" t="s">
        <v>401</v>
      </c>
      <c r="C202" s="22"/>
      <c r="D202" s="21">
        <v>4</v>
      </c>
      <c r="E202" s="22"/>
      <c r="F202" s="5" t="s">
        <v>942</v>
      </c>
      <c r="G202" s="7">
        <v>98.91</v>
      </c>
      <c r="H202" s="37">
        <v>36815</v>
      </c>
      <c r="I202" s="51"/>
      <c r="J202" s="74" t="s">
        <v>844</v>
      </c>
      <c r="K202" s="79"/>
      <c r="L202" s="48"/>
      <c r="M202" s="73" t="s">
        <v>856</v>
      </c>
      <c r="O202" s="82">
        <v>1</v>
      </c>
      <c r="P202" s="82" t="s">
        <v>908</v>
      </c>
      <c r="Q202" s="3"/>
      <c r="R202" s="3"/>
      <c r="S202" s="3"/>
      <c r="T202" s="3"/>
      <c r="U202" s="3"/>
      <c r="V202" s="3"/>
      <c r="W202" s="3"/>
      <c r="X202" s="3"/>
    </row>
    <row r="203" spans="1:24" x14ac:dyDescent="0.2">
      <c r="A203" s="1">
        <v>75456</v>
      </c>
      <c r="B203" s="93" t="s">
        <v>600</v>
      </c>
      <c r="C203" s="22"/>
      <c r="D203" s="22"/>
      <c r="E203" s="22"/>
      <c r="F203" s="5" t="s">
        <v>797</v>
      </c>
      <c r="G203" s="7">
        <v>86.47</v>
      </c>
      <c r="H203" s="37">
        <v>39590</v>
      </c>
      <c r="I203" s="51"/>
      <c r="J203" s="112" t="s">
        <v>844</v>
      </c>
      <c r="K203" s="74"/>
      <c r="L203" s="48"/>
      <c r="N203" s="73" t="s">
        <v>977</v>
      </c>
      <c r="O203" s="82">
        <v>1</v>
      </c>
      <c r="P203" s="82"/>
      <c r="Q203" s="3"/>
      <c r="R203" s="3"/>
      <c r="S203" s="3"/>
      <c r="T203" s="3"/>
      <c r="U203" s="3"/>
      <c r="V203" s="3"/>
      <c r="W203" s="3"/>
    </row>
    <row r="204" spans="1:24" x14ac:dyDescent="0.2">
      <c r="A204" s="1">
        <v>75467</v>
      </c>
      <c r="B204" s="93" t="s">
        <v>768</v>
      </c>
      <c r="C204" s="22"/>
      <c r="D204" s="22"/>
      <c r="E204" s="22"/>
      <c r="F204" s="5" t="s">
        <v>797</v>
      </c>
      <c r="G204" s="20">
        <v>70.010000000000005</v>
      </c>
      <c r="H204" s="37">
        <v>39590</v>
      </c>
      <c r="I204" s="51"/>
      <c r="J204" s="112" t="s">
        <v>844</v>
      </c>
      <c r="K204" s="74"/>
      <c r="L204" s="48"/>
      <c r="N204" s="73" t="s">
        <v>977</v>
      </c>
      <c r="O204" s="82">
        <v>1</v>
      </c>
      <c r="P204" s="82"/>
      <c r="Q204" s="3"/>
      <c r="R204" s="3"/>
      <c r="S204" s="3"/>
      <c r="T204" s="3"/>
      <c r="U204" s="3"/>
      <c r="V204" s="3"/>
      <c r="W204" s="3"/>
    </row>
    <row r="205" spans="1:24" x14ac:dyDescent="0.2">
      <c r="A205" s="1">
        <v>75558</v>
      </c>
      <c r="B205" s="81" t="s">
        <v>28</v>
      </c>
      <c r="C205" s="22"/>
      <c r="D205" s="22"/>
      <c r="E205" s="22"/>
      <c r="F205" s="5" t="s">
        <v>900</v>
      </c>
      <c r="G205" s="7">
        <v>57.11</v>
      </c>
      <c r="H205" s="37">
        <v>39590</v>
      </c>
      <c r="I205" s="51"/>
      <c r="J205" s="74" t="s">
        <v>835</v>
      </c>
      <c r="K205" s="79"/>
      <c r="L205" s="48"/>
      <c r="M205" s="73" t="s">
        <v>856</v>
      </c>
      <c r="O205" s="82">
        <v>1</v>
      </c>
      <c r="P205" s="82"/>
      <c r="Q205" s="3"/>
      <c r="R205" s="3"/>
      <c r="S205" s="3"/>
      <c r="T205" s="3"/>
      <c r="U205" s="3"/>
      <c r="V205" s="3"/>
      <c r="W205" s="3"/>
    </row>
    <row r="206" spans="1:24" x14ac:dyDescent="0.2">
      <c r="A206" s="1">
        <v>75569</v>
      </c>
      <c r="B206" s="81" t="s">
        <v>420</v>
      </c>
      <c r="C206" s="21">
        <v>3.7000000000000002E-6</v>
      </c>
      <c r="D206" s="21">
        <v>3100</v>
      </c>
      <c r="E206" s="21">
        <v>30</v>
      </c>
      <c r="F206" s="5" t="s">
        <v>942</v>
      </c>
      <c r="G206" s="7">
        <v>58.09</v>
      </c>
      <c r="H206" s="37">
        <v>36815</v>
      </c>
      <c r="I206" s="51"/>
      <c r="J206" s="74" t="s">
        <v>835</v>
      </c>
      <c r="K206" s="79"/>
      <c r="L206" s="48"/>
      <c r="M206" s="73" t="s">
        <v>856</v>
      </c>
      <c r="O206" s="82">
        <v>1</v>
      </c>
      <c r="P206" s="82" t="s">
        <v>908</v>
      </c>
      <c r="Q206" s="3"/>
      <c r="R206" s="3"/>
      <c r="S206" s="3"/>
      <c r="T206" s="3"/>
      <c r="U206" s="3"/>
      <c r="V206" s="3"/>
      <c r="W206" s="3"/>
    </row>
    <row r="207" spans="1:24" x14ac:dyDescent="0.2">
      <c r="A207" s="1">
        <v>75650</v>
      </c>
      <c r="B207" s="81" t="s">
        <v>459</v>
      </c>
      <c r="C207" s="22"/>
      <c r="D207" s="22"/>
      <c r="E207" s="22"/>
      <c r="F207" s="5" t="s">
        <v>797</v>
      </c>
      <c r="G207" s="7">
        <v>74.14</v>
      </c>
      <c r="H207" s="37">
        <v>36815</v>
      </c>
      <c r="I207" s="51"/>
      <c r="J207" s="112" t="s">
        <v>842</v>
      </c>
      <c r="K207" s="74"/>
      <c r="L207" s="48"/>
      <c r="O207" s="82">
        <v>1</v>
      </c>
      <c r="P207" s="82"/>
      <c r="Q207" s="3"/>
      <c r="R207" s="3"/>
      <c r="S207" s="3"/>
      <c r="T207" s="3"/>
      <c r="U207" s="3"/>
      <c r="V207" s="3"/>
      <c r="W207" s="3"/>
    </row>
    <row r="208" spans="1:24" x14ac:dyDescent="0.2">
      <c r="A208" s="1">
        <v>75694</v>
      </c>
      <c r="B208" s="81" t="s">
        <v>734</v>
      </c>
      <c r="C208" s="22"/>
      <c r="D208" s="22"/>
      <c r="E208" s="22"/>
      <c r="F208" s="5" t="s">
        <v>797</v>
      </c>
      <c r="G208" s="7">
        <v>137.36000000000001</v>
      </c>
      <c r="H208" s="37">
        <v>39590</v>
      </c>
      <c r="I208" s="51"/>
      <c r="J208" s="112" t="s">
        <v>835</v>
      </c>
      <c r="K208" s="74"/>
      <c r="L208" s="48"/>
      <c r="N208" s="73" t="s">
        <v>977</v>
      </c>
      <c r="O208" s="82">
        <v>1</v>
      </c>
      <c r="P208" s="82"/>
      <c r="Q208" s="3"/>
      <c r="R208" s="3"/>
      <c r="S208" s="3"/>
      <c r="T208" s="3"/>
      <c r="U208" s="3"/>
      <c r="V208" s="3"/>
      <c r="W208" s="3"/>
    </row>
    <row r="209" spans="1:23" x14ac:dyDescent="0.2">
      <c r="A209" s="1">
        <v>75718</v>
      </c>
      <c r="B209" s="81" t="s">
        <v>753</v>
      </c>
      <c r="C209" s="21">
        <v>0</v>
      </c>
      <c r="D209" s="21">
        <v>0</v>
      </c>
      <c r="E209" s="8">
        <v>0</v>
      </c>
      <c r="F209" s="5" t="s">
        <v>797</v>
      </c>
      <c r="G209" s="6">
        <v>120.913</v>
      </c>
      <c r="H209" s="37">
        <v>39590</v>
      </c>
      <c r="I209" s="51"/>
      <c r="J209" s="112" t="s">
        <v>844</v>
      </c>
      <c r="K209" s="74"/>
      <c r="L209" s="48"/>
      <c r="N209" s="73" t="s">
        <v>977</v>
      </c>
      <c r="O209" s="82">
        <v>1</v>
      </c>
      <c r="P209" s="82"/>
      <c r="Q209" s="3"/>
      <c r="R209" s="3"/>
      <c r="S209" s="3"/>
      <c r="T209" s="3"/>
      <c r="U209" s="3"/>
      <c r="V209" s="3"/>
      <c r="W209" s="3"/>
    </row>
    <row r="210" spans="1:23" x14ac:dyDescent="0.2">
      <c r="A210" s="1">
        <v>75730</v>
      </c>
      <c r="B210" s="81" t="s">
        <v>769</v>
      </c>
      <c r="C210" s="21"/>
      <c r="D210" s="21"/>
      <c r="E210" s="21"/>
      <c r="F210" s="5" t="s">
        <v>797</v>
      </c>
      <c r="G210" s="6">
        <v>88</v>
      </c>
      <c r="H210" s="37">
        <v>39590</v>
      </c>
      <c r="I210" s="51"/>
      <c r="J210" s="112" t="s">
        <v>844</v>
      </c>
      <c r="K210" s="74"/>
      <c r="L210" s="48"/>
      <c r="O210" s="82">
        <v>1</v>
      </c>
      <c r="P210" s="82"/>
      <c r="Q210" s="3"/>
      <c r="R210" s="3"/>
      <c r="S210" s="3"/>
      <c r="T210" s="3"/>
      <c r="U210" s="3"/>
      <c r="V210" s="3"/>
      <c r="W210" s="3"/>
    </row>
    <row r="211" spans="1:23" x14ac:dyDescent="0.2">
      <c r="A211" s="1">
        <v>75865</v>
      </c>
      <c r="B211" s="81" t="s">
        <v>29</v>
      </c>
      <c r="C211" s="22"/>
      <c r="D211" s="22"/>
      <c r="E211" s="22"/>
      <c r="F211" s="5" t="s">
        <v>797</v>
      </c>
      <c r="G211" s="7">
        <v>85.12</v>
      </c>
      <c r="H211" s="37">
        <v>36815</v>
      </c>
      <c r="I211" s="51"/>
      <c r="J211" s="112" t="s">
        <v>835</v>
      </c>
      <c r="K211" s="74"/>
      <c r="L211" s="48"/>
      <c r="O211" s="82">
        <v>1</v>
      </c>
      <c r="P211" s="82"/>
      <c r="Q211" s="3"/>
      <c r="R211" s="3"/>
      <c r="S211" s="3"/>
      <c r="T211" s="3"/>
      <c r="U211" s="3"/>
      <c r="V211" s="3"/>
      <c r="W211" s="3"/>
    </row>
    <row r="212" spans="1:23" x14ac:dyDescent="0.2">
      <c r="A212" s="1">
        <v>76062</v>
      </c>
      <c r="B212" s="81" t="s">
        <v>150</v>
      </c>
      <c r="C212" s="22"/>
      <c r="D212" s="21">
        <v>29</v>
      </c>
      <c r="E212" s="21">
        <v>0.4</v>
      </c>
      <c r="F212" s="5" t="s">
        <v>908</v>
      </c>
      <c r="G212" s="7">
        <v>164.37</v>
      </c>
      <c r="H212" s="37">
        <v>37699</v>
      </c>
      <c r="I212" s="51"/>
      <c r="J212" s="74" t="s">
        <v>835</v>
      </c>
      <c r="K212" s="74"/>
      <c r="L212" s="48"/>
      <c r="O212" s="82">
        <v>1</v>
      </c>
      <c r="P212" s="82" t="s">
        <v>908</v>
      </c>
      <c r="Q212" s="3"/>
      <c r="R212" s="3"/>
      <c r="S212" s="3"/>
      <c r="T212" s="3"/>
      <c r="U212" s="3"/>
      <c r="V212" s="3"/>
      <c r="W212" s="3"/>
    </row>
    <row r="213" spans="1:23" ht="25.5" x14ac:dyDescent="0.2">
      <c r="A213" s="1">
        <v>76131</v>
      </c>
      <c r="B213" s="93" t="s">
        <v>599</v>
      </c>
      <c r="C213" s="22"/>
      <c r="D213" s="22"/>
      <c r="E213" s="22"/>
      <c r="F213" s="5" t="s">
        <v>797</v>
      </c>
      <c r="G213" s="7">
        <v>187.37</v>
      </c>
      <c r="H213" s="37">
        <v>39590</v>
      </c>
      <c r="I213" s="51"/>
      <c r="J213" s="74" t="s">
        <v>844</v>
      </c>
      <c r="K213" s="74"/>
      <c r="L213" s="48"/>
      <c r="N213" s="73" t="s">
        <v>977</v>
      </c>
      <c r="O213" s="82">
        <v>1</v>
      </c>
      <c r="P213" s="82"/>
      <c r="Q213" s="3"/>
      <c r="R213" s="3"/>
      <c r="S213" s="3"/>
      <c r="T213" s="3"/>
      <c r="U213" s="3"/>
      <c r="V213" s="3"/>
      <c r="W213" s="3"/>
    </row>
    <row r="214" spans="1:23" x14ac:dyDescent="0.2">
      <c r="A214" s="1">
        <v>76437</v>
      </c>
      <c r="B214" s="81" t="s">
        <v>241</v>
      </c>
      <c r="C214" s="22"/>
      <c r="D214" s="22"/>
      <c r="E214" s="22"/>
      <c r="F214" s="5" t="s">
        <v>797</v>
      </c>
      <c r="G214" s="7">
        <v>336.49</v>
      </c>
      <c r="H214" s="37">
        <v>36815</v>
      </c>
      <c r="I214" s="51"/>
      <c r="J214" s="74" t="s">
        <v>842</v>
      </c>
      <c r="K214" s="74"/>
      <c r="L214" s="48"/>
      <c r="O214" s="82">
        <v>1</v>
      </c>
      <c r="P214" s="82"/>
      <c r="Q214" s="3"/>
      <c r="R214" s="3"/>
      <c r="S214" s="3"/>
      <c r="T214" s="3"/>
      <c r="U214" s="3"/>
      <c r="V214" s="3"/>
      <c r="W214" s="3"/>
    </row>
    <row r="215" spans="1:23" x14ac:dyDescent="0.2">
      <c r="A215" s="1">
        <v>76448</v>
      </c>
      <c r="B215" s="81" t="s">
        <v>812</v>
      </c>
      <c r="C215" s="22"/>
      <c r="D215" s="22"/>
      <c r="E215" s="22"/>
      <c r="F215" s="5" t="s">
        <v>900</v>
      </c>
      <c r="G215" s="7">
        <v>373.32</v>
      </c>
      <c r="H215" s="37">
        <v>42405</v>
      </c>
      <c r="I215" s="51"/>
      <c r="J215" s="74" t="s">
        <v>835</v>
      </c>
      <c r="K215" s="79"/>
      <c r="L215" s="48"/>
      <c r="M215" s="73" t="s">
        <v>856</v>
      </c>
      <c r="O215" s="82">
        <v>1</v>
      </c>
      <c r="P215" s="82"/>
      <c r="Q215" s="3"/>
      <c r="R215" s="3"/>
      <c r="S215" s="3"/>
      <c r="T215" s="3"/>
      <c r="U215" s="3"/>
      <c r="V215" s="3"/>
      <c r="W215" s="3"/>
    </row>
    <row r="216" spans="1:23" x14ac:dyDescent="0.2">
      <c r="A216" s="1">
        <v>77474</v>
      </c>
      <c r="B216" s="93" t="s">
        <v>653</v>
      </c>
      <c r="C216" s="22"/>
      <c r="D216" s="22"/>
      <c r="E216" s="22"/>
      <c r="F216" s="5" t="s">
        <v>900</v>
      </c>
      <c r="G216" s="7">
        <v>272.75</v>
      </c>
      <c r="H216" s="37">
        <v>39590</v>
      </c>
      <c r="I216" s="51"/>
      <c r="J216" s="74" t="s">
        <v>835</v>
      </c>
      <c r="K216" s="79"/>
      <c r="L216" s="48"/>
      <c r="M216" s="73" t="s">
        <v>856</v>
      </c>
      <c r="O216" s="82">
        <v>1</v>
      </c>
      <c r="P216" s="82"/>
      <c r="Q216" s="3"/>
      <c r="R216" s="3"/>
      <c r="S216" s="3"/>
      <c r="T216" s="3"/>
      <c r="U216" s="3"/>
      <c r="V216" s="3"/>
      <c r="W216" s="3"/>
    </row>
    <row r="217" spans="1:23" x14ac:dyDescent="0.2">
      <c r="A217" s="1">
        <v>77781</v>
      </c>
      <c r="B217" s="81" t="s">
        <v>209</v>
      </c>
      <c r="C217" s="22"/>
      <c r="D217" s="22"/>
      <c r="E217" s="22"/>
      <c r="F217" s="5" t="s">
        <v>900</v>
      </c>
      <c r="G217" s="7">
        <v>126.14</v>
      </c>
      <c r="H217" s="37">
        <v>36815</v>
      </c>
      <c r="I217" s="51"/>
      <c r="J217" s="74" t="s">
        <v>835</v>
      </c>
      <c r="K217" s="79"/>
      <c r="L217" s="48"/>
      <c r="M217" s="73" t="s">
        <v>856</v>
      </c>
      <c r="O217" s="82">
        <v>1</v>
      </c>
      <c r="P217" s="82"/>
      <c r="Q217" s="3"/>
      <c r="R217" s="3"/>
      <c r="S217" s="3"/>
      <c r="T217" s="3"/>
      <c r="U217" s="3"/>
      <c r="V217" s="3"/>
      <c r="W217" s="3"/>
    </row>
    <row r="218" spans="1:23" x14ac:dyDescent="0.2">
      <c r="A218" s="1">
        <v>78308</v>
      </c>
      <c r="B218" s="81" t="s">
        <v>736</v>
      </c>
      <c r="C218" s="22"/>
      <c r="D218" s="22"/>
      <c r="E218" s="22"/>
      <c r="F218" s="5" t="s">
        <v>797</v>
      </c>
      <c r="G218" s="7">
        <v>368.39</v>
      </c>
      <c r="H218" s="37">
        <v>36815</v>
      </c>
      <c r="I218" s="51"/>
      <c r="J218" s="74" t="s">
        <v>835</v>
      </c>
      <c r="K218" s="74"/>
      <c r="L218" s="48"/>
      <c r="O218" s="82">
        <v>1</v>
      </c>
      <c r="P218" s="82"/>
      <c r="Q218" s="21"/>
      <c r="R218" s="3"/>
      <c r="S218" s="3"/>
      <c r="T218" s="3"/>
      <c r="U218" s="3"/>
      <c r="V218" s="3"/>
      <c r="W218" s="3"/>
    </row>
    <row r="219" spans="1:23" s="22" customFormat="1" x14ac:dyDescent="0.2">
      <c r="A219" s="1">
        <v>78400</v>
      </c>
      <c r="B219" s="81" t="s">
        <v>475</v>
      </c>
      <c r="F219" s="5" t="s">
        <v>797</v>
      </c>
      <c r="G219" s="7">
        <v>182.18</v>
      </c>
      <c r="H219" s="37">
        <v>36815</v>
      </c>
      <c r="I219" s="51"/>
      <c r="J219" s="74" t="s">
        <v>835</v>
      </c>
      <c r="K219" s="74"/>
      <c r="L219" s="48"/>
      <c r="M219" s="73"/>
      <c r="N219" s="73"/>
      <c r="O219" s="82">
        <v>1</v>
      </c>
      <c r="P219" s="82"/>
      <c r="Q219" s="3"/>
      <c r="R219" s="21"/>
      <c r="S219" s="21"/>
      <c r="T219" s="21"/>
      <c r="U219" s="21"/>
      <c r="V219" s="21"/>
      <c r="W219" s="21"/>
    </row>
    <row r="220" spans="1:23" x14ac:dyDescent="0.2">
      <c r="A220" s="1">
        <v>78591</v>
      </c>
      <c r="B220" s="81" t="s">
        <v>274</v>
      </c>
      <c r="C220" s="22"/>
      <c r="D220" s="22"/>
      <c r="E220" s="21">
        <v>2000</v>
      </c>
      <c r="F220" s="5" t="s">
        <v>942</v>
      </c>
      <c r="G220" s="7">
        <v>138.21</v>
      </c>
      <c r="H220" s="37">
        <v>41449</v>
      </c>
      <c r="I220" s="51"/>
      <c r="J220" s="112" t="s">
        <v>835</v>
      </c>
      <c r="K220" s="79"/>
      <c r="L220" s="48"/>
      <c r="M220" s="73" t="s">
        <v>856</v>
      </c>
      <c r="O220" s="82">
        <v>1</v>
      </c>
      <c r="P220" s="82" t="s">
        <v>908</v>
      </c>
      <c r="Q220" s="3"/>
      <c r="R220" s="3"/>
      <c r="S220" s="3"/>
      <c r="T220" s="3"/>
      <c r="U220" s="3"/>
      <c r="V220" s="3"/>
      <c r="W220" s="3"/>
    </row>
    <row r="221" spans="1:23" x14ac:dyDescent="0.2">
      <c r="A221" s="30">
        <v>78795</v>
      </c>
      <c r="B221" s="97" t="s">
        <v>659</v>
      </c>
      <c r="C221" s="22">
        <v>5.4E-6</v>
      </c>
      <c r="D221" s="22"/>
      <c r="E221" s="22"/>
      <c r="F221" s="5" t="s">
        <v>908</v>
      </c>
      <c r="G221" s="7">
        <v>68.13</v>
      </c>
      <c r="H221" s="119">
        <v>45653</v>
      </c>
      <c r="I221" s="51"/>
      <c r="J221" s="112" t="s">
        <v>835</v>
      </c>
      <c r="K221" s="74"/>
      <c r="L221" s="48"/>
      <c r="O221" s="82">
        <v>1</v>
      </c>
      <c r="P221" s="82" t="s">
        <v>908</v>
      </c>
      <c r="Q221" s="3"/>
      <c r="R221" s="3"/>
      <c r="S221" s="3"/>
      <c r="T221" s="3"/>
      <c r="U221" s="3"/>
      <c r="V221" s="3"/>
      <c r="W221" s="3"/>
    </row>
    <row r="222" spans="1:23" x14ac:dyDescent="0.2">
      <c r="A222" s="1">
        <v>78842</v>
      </c>
      <c r="B222" s="81" t="s">
        <v>272</v>
      </c>
      <c r="C222" s="22"/>
      <c r="D222" s="22"/>
      <c r="E222" s="22"/>
      <c r="F222" s="5" t="s">
        <v>797</v>
      </c>
      <c r="G222" s="7">
        <v>72.12</v>
      </c>
      <c r="H222" s="37">
        <v>36815</v>
      </c>
      <c r="I222" s="51"/>
      <c r="J222" s="112" t="s">
        <v>835</v>
      </c>
      <c r="K222" s="74"/>
      <c r="L222" s="48"/>
      <c r="O222" s="82">
        <v>1</v>
      </c>
      <c r="P222" s="82"/>
      <c r="Q222" s="3"/>
      <c r="R222" s="3"/>
      <c r="S222" s="3"/>
      <c r="T222" s="3"/>
      <c r="U222" s="3"/>
      <c r="V222" s="3"/>
      <c r="W222" s="3"/>
    </row>
    <row r="223" spans="1:23" x14ac:dyDescent="0.2">
      <c r="A223" s="1">
        <v>78875</v>
      </c>
      <c r="B223" s="81" t="s">
        <v>803</v>
      </c>
      <c r="C223" s="22"/>
      <c r="D223" s="22"/>
      <c r="E223" s="22"/>
      <c r="F223" s="5" t="s">
        <v>900</v>
      </c>
      <c r="G223" s="7">
        <v>112.99</v>
      </c>
      <c r="H223" s="37">
        <v>42405</v>
      </c>
      <c r="I223" s="51"/>
      <c r="J223" s="74" t="s">
        <v>835</v>
      </c>
      <c r="K223" s="79"/>
      <c r="L223" s="48"/>
      <c r="M223" s="73" t="s">
        <v>856</v>
      </c>
      <c r="N223" s="74"/>
      <c r="O223" s="82">
        <v>1</v>
      </c>
      <c r="P223" s="82"/>
      <c r="Q223" s="3"/>
      <c r="R223" s="3"/>
      <c r="S223" s="3"/>
      <c r="T223" s="3"/>
      <c r="U223" s="3"/>
      <c r="V223" s="3"/>
      <c r="W223" s="3"/>
    </row>
    <row r="224" spans="1:23" x14ac:dyDescent="0.2">
      <c r="A224" s="1">
        <v>78886</v>
      </c>
      <c r="B224" s="81" t="s">
        <v>16</v>
      </c>
      <c r="C224" s="22"/>
      <c r="D224" s="22"/>
      <c r="E224" s="22"/>
      <c r="F224" s="5" t="s">
        <v>797</v>
      </c>
      <c r="G224" s="7">
        <v>110.97</v>
      </c>
      <c r="H224" s="37">
        <v>36815</v>
      </c>
      <c r="I224" s="51"/>
      <c r="J224" s="112" t="s">
        <v>835</v>
      </c>
      <c r="K224" s="74"/>
      <c r="L224" s="48"/>
      <c r="O224" s="82">
        <v>1</v>
      </c>
      <c r="P224" s="82"/>
      <c r="Q224" s="3"/>
      <c r="R224" s="3"/>
      <c r="S224" s="3"/>
      <c r="T224" s="3"/>
      <c r="U224" s="3"/>
      <c r="V224" s="3"/>
      <c r="W224" s="3"/>
    </row>
    <row r="225" spans="1:24" x14ac:dyDescent="0.2">
      <c r="A225" s="1">
        <v>78922</v>
      </c>
      <c r="B225" s="81" t="s">
        <v>435</v>
      </c>
      <c r="C225" s="22"/>
      <c r="D225" s="22"/>
      <c r="E225" s="22"/>
      <c r="F225" s="5" t="s">
        <v>797</v>
      </c>
      <c r="G225" s="7">
        <v>74.14</v>
      </c>
      <c r="H225" s="37">
        <v>36815</v>
      </c>
      <c r="I225" s="51"/>
      <c r="J225" s="112" t="s">
        <v>835</v>
      </c>
      <c r="K225" s="74"/>
      <c r="L225" s="48"/>
      <c r="O225" s="82">
        <v>1</v>
      </c>
      <c r="P225" s="82"/>
      <c r="Q225" s="3"/>
      <c r="R225" s="3"/>
      <c r="S225" s="3"/>
      <c r="T225" s="3"/>
      <c r="U225" s="3"/>
      <c r="V225" s="3"/>
      <c r="W225" s="3"/>
    </row>
    <row r="226" spans="1:24" x14ac:dyDescent="0.2">
      <c r="A226" s="1">
        <v>78933</v>
      </c>
      <c r="B226" s="81" t="s">
        <v>310</v>
      </c>
      <c r="C226" s="22"/>
      <c r="D226" s="21">
        <v>13000</v>
      </c>
      <c r="E226" s="22"/>
      <c r="F226" s="5" t="s">
        <v>942</v>
      </c>
      <c r="G226" s="7">
        <v>72.11</v>
      </c>
      <c r="H226" s="37">
        <v>39590</v>
      </c>
      <c r="I226" s="51"/>
      <c r="J226" s="112" t="s">
        <v>835</v>
      </c>
      <c r="K226" s="79"/>
      <c r="L226" s="48"/>
      <c r="M226" s="73" t="s">
        <v>856</v>
      </c>
      <c r="O226" s="82">
        <v>1</v>
      </c>
      <c r="P226" s="82" t="s">
        <v>908</v>
      </c>
      <c r="Q226" s="21"/>
      <c r="R226" s="3"/>
      <c r="S226" s="3"/>
      <c r="T226" s="3"/>
      <c r="U226" s="3"/>
      <c r="V226" s="3"/>
      <c r="W226" s="3"/>
    </row>
    <row r="227" spans="1:24" s="22" customFormat="1" x14ac:dyDescent="0.2">
      <c r="A227" s="1">
        <v>79005</v>
      </c>
      <c r="B227" s="81" t="s">
        <v>500</v>
      </c>
      <c r="C227" s="21">
        <v>1.5999999999999999E-5</v>
      </c>
      <c r="F227" s="5" t="s">
        <v>942</v>
      </c>
      <c r="G227" s="7">
        <v>133.4</v>
      </c>
      <c r="H227" s="37">
        <v>36815</v>
      </c>
      <c r="I227" s="51"/>
      <c r="J227" s="112" t="s">
        <v>835</v>
      </c>
      <c r="K227" s="79"/>
      <c r="L227" s="48"/>
      <c r="M227" s="77" t="s">
        <v>856</v>
      </c>
      <c r="N227" s="77"/>
      <c r="O227" s="82">
        <v>1</v>
      </c>
      <c r="P227" s="82" t="s">
        <v>908</v>
      </c>
      <c r="Q227" s="3"/>
      <c r="R227" s="21"/>
      <c r="S227" s="21"/>
      <c r="T227" s="21"/>
      <c r="U227" s="21"/>
      <c r="V227" s="21"/>
      <c r="W227" s="21"/>
    </row>
    <row r="228" spans="1:24" x14ac:dyDescent="0.2">
      <c r="A228" s="1">
        <v>79016</v>
      </c>
      <c r="B228" s="81" t="s">
        <v>474</v>
      </c>
      <c r="C228" s="21">
        <v>1.9999999999999999E-6</v>
      </c>
      <c r="D228" s="22"/>
      <c r="E228" s="21">
        <v>600</v>
      </c>
      <c r="F228" s="5" t="s">
        <v>942</v>
      </c>
      <c r="G228" s="7">
        <v>131.38</v>
      </c>
      <c r="H228" s="36">
        <v>37022</v>
      </c>
      <c r="I228" s="50"/>
      <c r="J228" s="74" t="s">
        <v>835</v>
      </c>
      <c r="L228" s="47"/>
      <c r="M228" s="73" t="s">
        <v>856</v>
      </c>
      <c r="O228" s="82">
        <v>1</v>
      </c>
      <c r="P228" s="82" t="s">
        <v>908</v>
      </c>
      <c r="Q228" s="3"/>
      <c r="R228" s="3"/>
      <c r="S228" s="3"/>
      <c r="T228" s="3"/>
      <c r="U228" s="3"/>
      <c r="V228" s="3"/>
      <c r="W228" s="3"/>
    </row>
    <row r="229" spans="1:24" x14ac:dyDescent="0.2">
      <c r="A229" s="1">
        <v>79061</v>
      </c>
      <c r="B229" s="81" t="s">
        <v>58</v>
      </c>
      <c r="C229" s="21">
        <v>1.2999999999999999E-3</v>
      </c>
      <c r="D229" s="22"/>
      <c r="E229" s="22"/>
      <c r="F229" s="5" t="s">
        <v>942</v>
      </c>
      <c r="G229" s="7">
        <v>71.09</v>
      </c>
      <c r="H229" s="37">
        <v>39590</v>
      </c>
      <c r="I229" s="51"/>
      <c r="J229" s="74" t="s">
        <v>842</v>
      </c>
      <c r="K229" s="79"/>
      <c r="L229" s="48"/>
      <c r="M229" s="73" t="s">
        <v>856</v>
      </c>
      <c r="O229" s="82">
        <v>1</v>
      </c>
      <c r="P229" s="82" t="s">
        <v>908</v>
      </c>
      <c r="Q229" s="3"/>
      <c r="R229" s="3"/>
      <c r="S229" s="3"/>
      <c r="T229" s="3"/>
      <c r="U229" s="3"/>
      <c r="V229" s="3"/>
      <c r="W229" s="3"/>
      <c r="X229" s="3"/>
    </row>
    <row r="230" spans="1:24" x14ac:dyDescent="0.2">
      <c r="A230" s="1">
        <v>79107</v>
      </c>
      <c r="B230" s="81" t="s">
        <v>59</v>
      </c>
      <c r="C230" s="22"/>
      <c r="D230" s="21">
        <v>6000</v>
      </c>
      <c r="E230" s="22"/>
      <c r="F230" s="5" t="s">
        <v>942</v>
      </c>
      <c r="G230" s="7">
        <v>72.069999999999993</v>
      </c>
      <c r="H230" s="37">
        <v>39590</v>
      </c>
      <c r="I230" s="51"/>
      <c r="J230" s="112" t="s">
        <v>835</v>
      </c>
      <c r="K230" s="79"/>
      <c r="L230" s="48"/>
      <c r="M230" s="73" t="s">
        <v>856</v>
      </c>
      <c r="O230" s="82">
        <v>1</v>
      </c>
      <c r="P230" s="82" t="s">
        <v>908</v>
      </c>
      <c r="Q230" s="3"/>
      <c r="R230" s="3"/>
      <c r="S230" s="3"/>
      <c r="T230" s="3"/>
      <c r="U230" s="3"/>
      <c r="V230" s="3"/>
      <c r="W230" s="3"/>
    </row>
    <row r="231" spans="1:24" x14ac:dyDescent="0.2">
      <c r="A231" s="1">
        <v>79118</v>
      </c>
      <c r="B231" s="81" t="s">
        <v>144</v>
      </c>
      <c r="C231" s="22"/>
      <c r="D231" s="22"/>
      <c r="E231" s="22"/>
      <c r="F231" s="5" t="s">
        <v>900</v>
      </c>
      <c r="G231" s="7">
        <v>94.5</v>
      </c>
      <c r="H231" s="37">
        <v>36815</v>
      </c>
      <c r="I231" s="51"/>
      <c r="J231" s="112" t="s">
        <v>842</v>
      </c>
      <c r="K231" s="79"/>
      <c r="L231" s="48"/>
      <c r="M231" s="73" t="s">
        <v>856</v>
      </c>
      <c r="O231" s="82">
        <v>1</v>
      </c>
      <c r="P231" s="82"/>
      <c r="Q231" s="3"/>
      <c r="R231" s="3"/>
      <c r="S231" s="3"/>
      <c r="T231" s="3"/>
      <c r="U231" s="3"/>
      <c r="V231" s="3"/>
      <c r="W231" s="3"/>
    </row>
    <row r="232" spans="1:24" x14ac:dyDescent="0.2">
      <c r="A232" s="1">
        <v>79210</v>
      </c>
      <c r="B232" s="81" t="s">
        <v>391</v>
      </c>
      <c r="C232" s="22"/>
      <c r="D232" s="22"/>
      <c r="E232" s="22"/>
      <c r="F232" s="5" t="s">
        <v>797</v>
      </c>
      <c r="G232" s="7">
        <v>79.06</v>
      </c>
      <c r="H232" s="37">
        <v>36815</v>
      </c>
      <c r="I232" s="51"/>
      <c r="J232" s="112" t="s">
        <v>835</v>
      </c>
      <c r="K232" s="74"/>
      <c r="L232" s="48"/>
      <c r="O232" s="82">
        <v>1</v>
      </c>
      <c r="P232" s="82"/>
      <c r="Q232" s="3"/>
      <c r="R232" s="3"/>
      <c r="S232" s="3"/>
      <c r="T232" s="3"/>
      <c r="U232" s="3"/>
      <c r="V232" s="3"/>
      <c r="W232" s="3"/>
    </row>
    <row r="233" spans="1:24" x14ac:dyDescent="0.2">
      <c r="A233" s="1">
        <v>79345</v>
      </c>
      <c r="B233" s="81" t="s">
        <v>499</v>
      </c>
      <c r="C233" s="21">
        <v>5.8E-5</v>
      </c>
      <c r="D233" s="22"/>
      <c r="E233" s="22"/>
      <c r="F233" s="5" t="s">
        <v>942</v>
      </c>
      <c r="G233" s="7">
        <v>167.84</v>
      </c>
      <c r="H233" s="37">
        <v>36815</v>
      </c>
      <c r="I233" s="51"/>
      <c r="J233" s="74" t="s">
        <v>835</v>
      </c>
      <c r="K233" s="79"/>
      <c r="L233" s="48"/>
      <c r="M233" s="77" t="s">
        <v>856</v>
      </c>
      <c r="N233" s="77"/>
      <c r="O233" s="82">
        <v>1</v>
      </c>
      <c r="P233" s="82" t="s">
        <v>908</v>
      </c>
      <c r="Q233" s="3"/>
      <c r="R233" s="3"/>
      <c r="S233" s="3"/>
      <c r="T233" s="3"/>
      <c r="U233" s="3"/>
      <c r="V233" s="3"/>
      <c r="W233" s="3"/>
    </row>
    <row r="234" spans="1:24" x14ac:dyDescent="0.2">
      <c r="A234" s="1">
        <v>79447</v>
      </c>
      <c r="B234" s="81" t="s">
        <v>809</v>
      </c>
      <c r="C234" s="21"/>
      <c r="D234" s="22"/>
      <c r="E234" s="22"/>
      <c r="F234" s="5" t="s">
        <v>900</v>
      </c>
      <c r="G234" s="7">
        <v>107.54</v>
      </c>
      <c r="H234" s="37">
        <v>42405</v>
      </c>
      <c r="I234" s="51"/>
      <c r="J234" s="112" t="s">
        <v>835</v>
      </c>
      <c r="K234" s="79"/>
      <c r="L234" s="48"/>
      <c r="M234" s="73" t="s">
        <v>856</v>
      </c>
      <c r="O234" s="82">
        <v>1</v>
      </c>
      <c r="P234" s="82"/>
      <c r="Q234" s="3"/>
      <c r="R234" s="3"/>
      <c r="S234" s="3"/>
      <c r="T234" s="3"/>
      <c r="U234" s="3"/>
      <c r="V234" s="3"/>
      <c r="W234" s="3"/>
    </row>
    <row r="235" spans="1:24" x14ac:dyDescent="0.2">
      <c r="A235" s="1">
        <v>79469</v>
      </c>
      <c r="B235" s="81" t="s">
        <v>34</v>
      </c>
      <c r="C235" s="22"/>
      <c r="D235" s="22"/>
      <c r="E235" s="22"/>
      <c r="F235" s="5" t="s">
        <v>901</v>
      </c>
      <c r="G235" s="7">
        <v>89.11</v>
      </c>
      <c r="H235" s="37">
        <v>39590</v>
      </c>
      <c r="I235" s="51"/>
      <c r="J235" s="74" t="s">
        <v>835</v>
      </c>
      <c r="K235" s="74"/>
      <c r="L235" s="48"/>
      <c r="O235" s="82">
        <v>1</v>
      </c>
      <c r="P235" s="82"/>
      <c r="Q235" s="3"/>
      <c r="R235" s="3"/>
      <c r="S235" s="3"/>
      <c r="T235" s="3"/>
      <c r="U235" s="3"/>
      <c r="V235" s="3"/>
      <c r="W235" s="3"/>
    </row>
    <row r="236" spans="1:24" x14ac:dyDescent="0.2">
      <c r="A236" s="1">
        <v>79572</v>
      </c>
      <c r="B236" s="81" t="s">
        <v>374</v>
      </c>
      <c r="C236" s="22"/>
      <c r="D236" s="22"/>
      <c r="E236" s="22"/>
      <c r="F236" s="5" t="s">
        <v>797</v>
      </c>
      <c r="G236" s="7">
        <v>460.48</v>
      </c>
      <c r="H236" s="37">
        <v>36815</v>
      </c>
      <c r="I236" s="51"/>
      <c r="J236" s="115" t="s">
        <v>842</v>
      </c>
      <c r="K236" s="74"/>
      <c r="L236" s="48"/>
      <c r="O236" s="82">
        <v>1</v>
      </c>
      <c r="P236" s="82"/>
      <c r="Q236" s="3"/>
      <c r="R236" s="3"/>
      <c r="S236" s="3"/>
      <c r="T236" s="3"/>
      <c r="U236" s="3"/>
      <c r="V236" s="3"/>
      <c r="W236" s="3"/>
      <c r="X236" s="3"/>
    </row>
    <row r="237" spans="1:24" x14ac:dyDescent="0.2">
      <c r="A237" s="1">
        <v>80057</v>
      </c>
      <c r="B237" s="93" t="s">
        <v>565</v>
      </c>
      <c r="C237" s="22"/>
      <c r="D237" s="22"/>
      <c r="E237" s="22"/>
      <c r="F237" s="5" t="s">
        <v>900</v>
      </c>
      <c r="G237" s="7">
        <v>228.31</v>
      </c>
      <c r="H237" s="37">
        <v>36815</v>
      </c>
      <c r="I237" s="51"/>
      <c r="J237" s="112" t="s">
        <v>842</v>
      </c>
      <c r="K237" s="79"/>
      <c r="L237" s="48"/>
      <c r="M237" s="73" t="s">
        <v>856</v>
      </c>
      <c r="N237" s="73" t="s">
        <v>978</v>
      </c>
      <c r="O237" s="82">
        <v>1</v>
      </c>
      <c r="P237" s="82"/>
      <c r="Q237" s="21"/>
      <c r="R237" s="3"/>
      <c r="S237" s="3"/>
      <c r="T237" s="3"/>
      <c r="U237" s="3"/>
      <c r="V237" s="3"/>
      <c r="W237" s="3"/>
    </row>
    <row r="238" spans="1:24" s="22" customFormat="1" x14ac:dyDescent="0.2">
      <c r="A238" s="1">
        <v>80159</v>
      </c>
      <c r="B238" s="81" t="s">
        <v>167</v>
      </c>
      <c r="F238" s="5" t="s">
        <v>900</v>
      </c>
      <c r="G238" s="7">
        <v>152.21</v>
      </c>
      <c r="H238" s="37">
        <v>36815</v>
      </c>
      <c r="I238" s="51"/>
      <c r="J238" s="112" t="s">
        <v>835</v>
      </c>
      <c r="K238" s="79"/>
      <c r="L238" s="48"/>
      <c r="M238" s="73" t="s">
        <v>856</v>
      </c>
      <c r="N238" s="73"/>
      <c r="O238" s="82">
        <v>1</v>
      </c>
      <c r="P238" s="82"/>
      <c r="Q238" s="3"/>
      <c r="R238" s="21"/>
      <c r="S238" s="21"/>
      <c r="T238" s="21"/>
      <c r="U238" s="21"/>
      <c r="V238" s="21"/>
      <c r="W238" s="21"/>
    </row>
    <row r="239" spans="1:24" x14ac:dyDescent="0.2">
      <c r="A239" s="1">
        <v>80626</v>
      </c>
      <c r="B239" s="81" t="s">
        <v>314</v>
      </c>
      <c r="C239" s="22"/>
      <c r="D239" s="22"/>
      <c r="E239" s="22"/>
      <c r="F239" s="5" t="s">
        <v>901</v>
      </c>
      <c r="G239" s="7">
        <v>100.13</v>
      </c>
      <c r="H239" s="37">
        <v>39590</v>
      </c>
      <c r="I239" s="51"/>
      <c r="J239" s="74" t="s">
        <v>835</v>
      </c>
      <c r="K239" s="74"/>
      <c r="L239" s="48"/>
      <c r="O239" s="82">
        <v>1</v>
      </c>
      <c r="P239" s="82"/>
      <c r="Q239" s="3"/>
      <c r="R239" s="3"/>
      <c r="S239" s="3"/>
      <c r="T239" s="3"/>
      <c r="U239" s="3"/>
      <c r="V239" s="3"/>
      <c r="W239" s="3"/>
    </row>
    <row r="240" spans="1:24" x14ac:dyDescent="0.2">
      <c r="A240" s="1">
        <v>81072</v>
      </c>
      <c r="B240" s="81" t="s">
        <v>433</v>
      </c>
      <c r="C240" s="22"/>
      <c r="D240" s="22"/>
      <c r="E240" s="22"/>
      <c r="F240" s="5" t="s">
        <v>797</v>
      </c>
      <c r="G240" s="7">
        <v>183.19</v>
      </c>
      <c r="H240" s="37">
        <v>36815</v>
      </c>
      <c r="I240" s="51"/>
      <c r="J240" s="74" t="s">
        <v>842</v>
      </c>
      <c r="K240" s="74"/>
      <c r="L240" s="48"/>
      <c r="O240" s="82">
        <v>1</v>
      </c>
      <c r="P240" s="82"/>
      <c r="Q240" s="3"/>
      <c r="R240" s="3"/>
      <c r="S240" s="3"/>
      <c r="T240" s="3"/>
      <c r="U240" s="3"/>
      <c r="V240" s="3"/>
      <c r="W240" s="3"/>
      <c r="X240" s="3"/>
    </row>
    <row r="241" spans="1:23" x14ac:dyDescent="0.2">
      <c r="A241" s="1">
        <v>81812</v>
      </c>
      <c r="B241" s="81" t="s">
        <v>495</v>
      </c>
      <c r="C241" s="22"/>
      <c r="D241" s="22"/>
      <c r="E241" s="22"/>
      <c r="F241" s="5" t="s">
        <v>797</v>
      </c>
      <c r="G241" s="7">
        <v>308.35000000000002</v>
      </c>
      <c r="H241" s="37">
        <v>36815</v>
      </c>
      <c r="I241" s="51"/>
      <c r="J241" s="74" t="s">
        <v>842</v>
      </c>
      <c r="K241" s="74"/>
      <c r="L241" s="48"/>
      <c r="O241" s="82">
        <v>1</v>
      </c>
      <c r="P241" s="82"/>
      <c r="Q241" s="3"/>
      <c r="R241" s="3"/>
      <c r="S241" s="3"/>
      <c r="T241" s="3"/>
      <c r="U241" s="3"/>
      <c r="V241" s="3"/>
      <c r="W241" s="3"/>
    </row>
    <row r="242" spans="1:23" x14ac:dyDescent="0.2">
      <c r="A242" s="1">
        <v>81889</v>
      </c>
      <c r="B242" s="81" t="s">
        <v>179</v>
      </c>
      <c r="C242" s="22"/>
      <c r="D242" s="22"/>
      <c r="E242" s="22"/>
      <c r="F242" s="5" t="s">
        <v>797</v>
      </c>
      <c r="G242" s="7">
        <v>479.06</v>
      </c>
      <c r="H242" s="37">
        <v>36815</v>
      </c>
      <c r="I242" s="51"/>
      <c r="J242" s="112" t="s">
        <v>842</v>
      </c>
      <c r="K242" s="74"/>
      <c r="L242" s="48"/>
      <c r="N242" s="73" t="s">
        <v>869</v>
      </c>
      <c r="O242" s="82">
        <v>1</v>
      </c>
      <c r="P242" s="82"/>
      <c r="Q242" s="3"/>
      <c r="R242" s="3"/>
      <c r="S242" s="3"/>
      <c r="T242" s="3"/>
      <c r="U242" s="3"/>
      <c r="V242" s="3"/>
      <c r="W242" s="3"/>
    </row>
    <row r="243" spans="1:23" x14ac:dyDescent="0.2">
      <c r="A243" s="1">
        <v>82280</v>
      </c>
      <c r="B243" s="93" t="s">
        <v>544</v>
      </c>
      <c r="C243" s="22"/>
      <c r="D243" s="22"/>
      <c r="E243" s="22"/>
      <c r="F243" s="5" t="s">
        <v>797</v>
      </c>
      <c r="G243" s="7">
        <v>237.27</v>
      </c>
      <c r="H243" s="37">
        <v>36815</v>
      </c>
      <c r="I243" s="51"/>
      <c r="J243" s="112" t="s">
        <v>842</v>
      </c>
      <c r="K243" s="74"/>
      <c r="L243" s="48"/>
      <c r="M243" s="74"/>
      <c r="N243" s="74" t="s">
        <v>869</v>
      </c>
      <c r="O243" s="82">
        <v>1</v>
      </c>
      <c r="P243" s="82"/>
      <c r="Q243" s="3"/>
      <c r="R243" s="3"/>
      <c r="S243" s="3"/>
      <c r="T243" s="3"/>
      <c r="U243" s="3"/>
      <c r="V243" s="3"/>
      <c r="W243" s="3"/>
    </row>
    <row r="244" spans="1:23" x14ac:dyDescent="0.2">
      <c r="A244" s="1">
        <v>82688</v>
      </c>
      <c r="B244" s="81" t="s">
        <v>700</v>
      </c>
      <c r="C244" s="22"/>
      <c r="D244" s="22"/>
      <c r="E244" s="22"/>
      <c r="F244" s="5" t="s">
        <v>900</v>
      </c>
      <c r="G244" s="7">
        <v>295.32</v>
      </c>
      <c r="H244" s="37">
        <v>36815</v>
      </c>
      <c r="I244" s="51"/>
      <c r="J244" s="112" t="s">
        <v>842</v>
      </c>
      <c r="K244" s="79"/>
      <c r="L244" s="48"/>
      <c r="M244" s="73" t="s">
        <v>856</v>
      </c>
      <c r="N244" s="73" t="s">
        <v>868</v>
      </c>
      <c r="O244" s="82">
        <v>1</v>
      </c>
      <c r="P244" s="82"/>
      <c r="Q244" s="3"/>
      <c r="R244" s="3"/>
      <c r="S244" s="3"/>
      <c r="T244" s="3"/>
      <c r="U244" s="3"/>
      <c r="V244" s="3"/>
      <c r="W244" s="3"/>
    </row>
    <row r="245" spans="1:23" ht="25.5" x14ac:dyDescent="0.2">
      <c r="A245" s="1">
        <v>83329</v>
      </c>
      <c r="B245" s="81" t="s">
        <v>48</v>
      </c>
      <c r="C245" s="22"/>
      <c r="D245" s="22"/>
      <c r="E245" s="22"/>
      <c r="F245" s="5" t="s">
        <v>900</v>
      </c>
      <c r="G245" s="7">
        <v>154.22</v>
      </c>
      <c r="H245" s="37">
        <v>36815</v>
      </c>
      <c r="I245" s="51"/>
      <c r="J245" s="74" t="s">
        <v>835</v>
      </c>
      <c r="K245" s="79" t="s">
        <v>1002</v>
      </c>
      <c r="L245" s="48"/>
      <c r="M245" s="73" t="s">
        <v>856</v>
      </c>
      <c r="N245" s="73" t="s">
        <v>979</v>
      </c>
      <c r="O245" s="82">
        <v>1</v>
      </c>
      <c r="P245" s="82"/>
      <c r="Q245" s="3"/>
      <c r="R245" s="3"/>
      <c r="S245" s="3"/>
      <c r="T245" s="3"/>
      <c r="U245" s="3"/>
      <c r="V245" s="3"/>
      <c r="W245" s="3"/>
    </row>
    <row r="246" spans="1:23" x14ac:dyDescent="0.2">
      <c r="A246" s="1">
        <v>84173</v>
      </c>
      <c r="B246" s="81" t="s">
        <v>199</v>
      </c>
      <c r="C246" s="22"/>
      <c r="D246" s="22"/>
      <c r="E246" s="22"/>
      <c r="F246" s="5" t="s">
        <v>900</v>
      </c>
      <c r="G246" s="7">
        <v>266.36</v>
      </c>
      <c r="H246" s="37">
        <v>36815</v>
      </c>
      <c r="I246" s="51"/>
      <c r="J246" s="74" t="s">
        <v>842</v>
      </c>
      <c r="K246" s="79"/>
      <c r="L246" s="48"/>
      <c r="M246" s="73" t="s">
        <v>856</v>
      </c>
      <c r="N246" s="73" t="s">
        <v>978</v>
      </c>
      <c r="O246" s="82">
        <v>1</v>
      </c>
      <c r="P246" s="82"/>
      <c r="Q246" s="3"/>
      <c r="R246" s="3"/>
      <c r="S246" s="3"/>
      <c r="T246" s="3"/>
      <c r="U246" s="3"/>
      <c r="V246" s="3"/>
      <c r="W246" s="3"/>
    </row>
    <row r="247" spans="1:23" x14ac:dyDescent="0.2">
      <c r="A247" s="1">
        <v>84662</v>
      </c>
      <c r="B247" s="81" t="s">
        <v>202</v>
      </c>
      <c r="C247" s="22"/>
      <c r="D247" s="22"/>
      <c r="E247" s="22"/>
      <c r="F247" s="5" t="s">
        <v>797</v>
      </c>
      <c r="G247" s="7">
        <v>222.26</v>
      </c>
      <c r="H247" s="37">
        <v>36815</v>
      </c>
      <c r="I247" s="51"/>
      <c r="J247" s="112" t="s">
        <v>835</v>
      </c>
      <c r="K247" s="74"/>
      <c r="L247" s="48"/>
      <c r="N247" s="73" t="s">
        <v>1018</v>
      </c>
      <c r="O247" s="82">
        <v>1</v>
      </c>
      <c r="P247" s="82"/>
      <c r="Q247" s="3"/>
      <c r="R247" s="3"/>
      <c r="S247" s="3"/>
      <c r="T247" s="3"/>
      <c r="U247" s="3"/>
      <c r="V247" s="3"/>
      <c r="W247" s="3"/>
    </row>
    <row r="248" spans="1:23" x14ac:dyDescent="0.2">
      <c r="A248" s="1">
        <v>84742</v>
      </c>
      <c r="B248" s="81" t="s">
        <v>196</v>
      </c>
      <c r="C248" s="22"/>
      <c r="D248" s="22"/>
      <c r="E248" s="22"/>
      <c r="F248" s="5" t="s">
        <v>900</v>
      </c>
      <c r="G248" s="7">
        <v>278.38</v>
      </c>
      <c r="H248" s="37">
        <v>36815</v>
      </c>
      <c r="I248" s="51"/>
      <c r="J248" s="112" t="s">
        <v>835</v>
      </c>
      <c r="K248" s="79"/>
      <c r="L248" s="48"/>
      <c r="M248" s="73" t="s">
        <v>856</v>
      </c>
      <c r="N248" s="73" t="s">
        <v>1018</v>
      </c>
      <c r="O248" s="82">
        <v>1</v>
      </c>
      <c r="P248" s="82"/>
      <c r="Q248" s="3"/>
      <c r="R248" s="3"/>
      <c r="S248" s="3"/>
      <c r="T248" s="3"/>
      <c r="U248" s="3"/>
      <c r="V248" s="3"/>
      <c r="W248" s="3"/>
    </row>
    <row r="249" spans="1:23" ht="25.5" x14ac:dyDescent="0.2">
      <c r="A249" s="1">
        <v>85018</v>
      </c>
      <c r="B249" s="81" t="s">
        <v>395</v>
      </c>
      <c r="C249" s="22"/>
      <c r="D249" s="22"/>
      <c r="E249" s="22"/>
      <c r="F249" s="5" t="s">
        <v>900</v>
      </c>
      <c r="G249" s="7">
        <v>178.24</v>
      </c>
      <c r="H249" s="37">
        <v>36815</v>
      </c>
      <c r="I249" s="51"/>
      <c r="J249" s="112" t="s">
        <v>842</v>
      </c>
      <c r="K249" s="79" t="s">
        <v>1005</v>
      </c>
      <c r="L249" s="48"/>
      <c r="M249" s="73" t="s">
        <v>856</v>
      </c>
      <c r="N249" s="73" t="s">
        <v>979</v>
      </c>
      <c r="O249" s="82">
        <v>1</v>
      </c>
      <c r="P249" s="82"/>
      <c r="Q249" s="3"/>
      <c r="R249" s="3"/>
      <c r="S249" s="3"/>
      <c r="T249" s="3"/>
      <c r="U249" s="3"/>
      <c r="V249" s="3"/>
      <c r="W249" s="3"/>
    </row>
    <row r="250" spans="1:23" x14ac:dyDescent="0.2">
      <c r="A250" s="1">
        <v>85101</v>
      </c>
      <c r="B250" s="81" t="s">
        <v>381</v>
      </c>
      <c r="C250" s="22"/>
      <c r="D250" s="22"/>
      <c r="E250" s="22"/>
      <c r="F250" s="5" t="s">
        <v>799</v>
      </c>
      <c r="G250" s="7"/>
      <c r="H250" s="37">
        <v>37699</v>
      </c>
      <c r="I250" s="51"/>
      <c r="J250" s="74"/>
      <c r="K250" s="74"/>
      <c r="L250" s="48"/>
      <c r="N250" s="73" t="s">
        <v>799</v>
      </c>
      <c r="O250" s="82">
        <v>1</v>
      </c>
      <c r="P250" s="82"/>
      <c r="Q250" s="3"/>
      <c r="R250" s="3"/>
      <c r="S250" s="3"/>
      <c r="T250" s="3"/>
      <c r="U250" s="3"/>
      <c r="V250" s="3"/>
      <c r="W250" s="3"/>
    </row>
    <row r="251" spans="1:23" x14ac:dyDescent="0.2">
      <c r="A251" s="1">
        <v>85449</v>
      </c>
      <c r="B251" s="81" t="s">
        <v>406</v>
      </c>
      <c r="C251" s="22"/>
      <c r="D251" s="22"/>
      <c r="E251" s="21">
        <v>20</v>
      </c>
      <c r="F251" s="5" t="s">
        <v>942</v>
      </c>
      <c r="G251" s="7">
        <v>148.12</v>
      </c>
      <c r="H251" s="37">
        <v>36964</v>
      </c>
      <c r="I251" s="51"/>
      <c r="J251" s="112" t="s">
        <v>842</v>
      </c>
      <c r="K251" s="79"/>
      <c r="L251" s="48"/>
      <c r="M251" s="73" t="s">
        <v>856</v>
      </c>
      <c r="O251" s="82">
        <v>1</v>
      </c>
      <c r="P251" s="82" t="s">
        <v>908</v>
      </c>
      <c r="Q251" s="3"/>
      <c r="R251" s="3"/>
      <c r="S251" s="3"/>
      <c r="T251" s="3"/>
      <c r="U251" s="3"/>
      <c r="V251" s="3"/>
      <c r="W251" s="3"/>
    </row>
    <row r="252" spans="1:23" x14ac:dyDescent="0.2">
      <c r="A252" s="1">
        <v>85687</v>
      </c>
      <c r="B252" s="81" t="s">
        <v>591</v>
      </c>
      <c r="C252" s="22"/>
      <c r="D252" s="22"/>
      <c r="E252" s="22"/>
      <c r="F252" s="5" t="s">
        <v>797</v>
      </c>
      <c r="G252" s="7">
        <v>312.39</v>
      </c>
      <c r="H252" s="37">
        <v>36815</v>
      </c>
      <c r="I252" s="51"/>
      <c r="J252" s="112" t="s">
        <v>835</v>
      </c>
      <c r="K252" s="74"/>
      <c r="L252" s="48"/>
      <c r="N252" s="73" t="s">
        <v>1018</v>
      </c>
      <c r="O252" s="82">
        <v>1</v>
      </c>
      <c r="P252" s="82"/>
      <c r="Q252" s="3"/>
      <c r="R252" s="3"/>
      <c r="S252" s="3"/>
      <c r="T252" s="3"/>
      <c r="U252" s="3"/>
      <c r="V252" s="3"/>
      <c r="W252" s="3"/>
    </row>
    <row r="253" spans="1:23" x14ac:dyDescent="0.2">
      <c r="A253" s="1">
        <v>86306</v>
      </c>
      <c r="B253" s="81" t="s">
        <v>690</v>
      </c>
      <c r="C253" s="21">
        <v>2.6000000000000001E-6</v>
      </c>
      <c r="D253" s="22"/>
      <c r="E253" s="22"/>
      <c r="F253" s="5" t="s">
        <v>908</v>
      </c>
      <c r="G253" s="7">
        <v>198.24</v>
      </c>
      <c r="H253" s="37">
        <v>36815</v>
      </c>
      <c r="I253" s="51"/>
      <c r="J253" s="113" t="s">
        <v>842</v>
      </c>
      <c r="K253" s="74"/>
      <c r="L253" s="48"/>
      <c r="O253" s="82">
        <v>1</v>
      </c>
      <c r="P253" s="82" t="s">
        <v>908</v>
      </c>
      <c r="Q253" s="3"/>
      <c r="R253" s="3"/>
      <c r="S253" s="3"/>
      <c r="T253" s="3"/>
      <c r="U253" s="3"/>
      <c r="V253" s="3"/>
      <c r="W253" s="3"/>
    </row>
    <row r="254" spans="1:23" ht="25.5" x14ac:dyDescent="0.2">
      <c r="A254" s="1">
        <v>86737</v>
      </c>
      <c r="B254" s="81" t="s">
        <v>238</v>
      </c>
      <c r="C254" s="22"/>
      <c r="D254" s="22"/>
      <c r="E254" s="22"/>
      <c r="F254" s="5" t="s">
        <v>900</v>
      </c>
      <c r="G254" s="7">
        <v>166.23</v>
      </c>
      <c r="H254" s="37">
        <v>36815</v>
      </c>
      <c r="I254" s="51"/>
      <c r="J254" s="74" t="s">
        <v>835</v>
      </c>
      <c r="K254" s="79" t="s">
        <v>1006</v>
      </c>
      <c r="L254" s="48"/>
      <c r="M254" s="73" t="s">
        <v>856</v>
      </c>
      <c r="N254" s="73" t="s">
        <v>979</v>
      </c>
      <c r="O254" s="82">
        <v>1</v>
      </c>
      <c r="P254" s="82"/>
      <c r="Q254" s="3"/>
      <c r="R254" s="3"/>
      <c r="S254" s="3"/>
      <c r="T254" s="3"/>
      <c r="U254" s="3"/>
      <c r="V254" s="3"/>
      <c r="W254" s="3"/>
    </row>
    <row r="255" spans="1:23" x14ac:dyDescent="0.2">
      <c r="A255" s="1">
        <v>87296</v>
      </c>
      <c r="B255" s="81" t="s">
        <v>602</v>
      </c>
      <c r="C255" s="22"/>
      <c r="D255" s="22"/>
      <c r="E255" s="22"/>
      <c r="F255" s="5" t="s">
        <v>797</v>
      </c>
      <c r="G255" s="7">
        <v>253.32</v>
      </c>
      <c r="H255" s="37">
        <v>36815</v>
      </c>
      <c r="I255" s="51"/>
      <c r="J255" s="112" t="s">
        <v>842</v>
      </c>
      <c r="K255" s="74"/>
      <c r="L255" s="48"/>
      <c r="O255" s="82">
        <v>1</v>
      </c>
      <c r="P255" s="82"/>
      <c r="Q255" s="3"/>
      <c r="R255" s="3"/>
      <c r="S255" s="3"/>
      <c r="T255" s="3"/>
      <c r="U255" s="3"/>
      <c r="V255" s="3"/>
      <c r="W255" s="3"/>
    </row>
    <row r="256" spans="1:23" x14ac:dyDescent="0.2">
      <c r="A256" s="1">
        <v>87627</v>
      </c>
      <c r="B256" s="81" t="s">
        <v>23</v>
      </c>
      <c r="C256" s="22"/>
      <c r="D256" s="22"/>
      <c r="E256" s="22"/>
      <c r="F256" s="5" t="s">
        <v>797</v>
      </c>
      <c r="G256" s="7">
        <v>121.2</v>
      </c>
      <c r="H256" s="37">
        <v>36815</v>
      </c>
      <c r="I256" s="51"/>
      <c r="J256" s="112" t="s">
        <v>835</v>
      </c>
      <c r="K256" s="74"/>
      <c r="L256" s="48"/>
      <c r="N256" s="73" t="s">
        <v>1019</v>
      </c>
      <c r="O256" s="82">
        <v>1</v>
      </c>
      <c r="P256" s="82"/>
      <c r="Q256" s="3"/>
      <c r="R256" s="3"/>
      <c r="S256" s="3"/>
      <c r="T256" s="3"/>
      <c r="U256" s="3"/>
      <c r="V256" s="3"/>
      <c r="W256" s="3"/>
    </row>
    <row r="257" spans="1:24" x14ac:dyDescent="0.2">
      <c r="A257" s="1">
        <v>87683</v>
      </c>
      <c r="B257" s="81" t="s">
        <v>258</v>
      </c>
      <c r="C257" s="22"/>
      <c r="D257" s="22"/>
      <c r="E257" s="22"/>
      <c r="F257" s="5" t="s">
        <v>900</v>
      </c>
      <c r="G257" s="7">
        <v>260.74</v>
      </c>
      <c r="H257" s="37">
        <v>36815</v>
      </c>
      <c r="I257" s="51"/>
      <c r="J257" s="112" t="s">
        <v>835</v>
      </c>
      <c r="K257" s="79"/>
      <c r="L257" s="48"/>
      <c r="M257" s="73" t="s">
        <v>856</v>
      </c>
      <c r="O257" s="82">
        <v>1</v>
      </c>
      <c r="P257" s="82"/>
      <c r="Q257" s="3"/>
      <c r="R257" s="3"/>
      <c r="S257" s="3"/>
      <c r="T257" s="3"/>
      <c r="U257" s="3"/>
      <c r="V257" s="3"/>
      <c r="W257" s="3"/>
    </row>
    <row r="258" spans="1:24" x14ac:dyDescent="0.2">
      <c r="A258" s="1">
        <v>87865</v>
      </c>
      <c r="B258" s="81" t="s">
        <v>389</v>
      </c>
      <c r="C258" s="21">
        <v>5.1000000000000003E-6</v>
      </c>
      <c r="D258" s="22"/>
      <c r="E258" s="22"/>
      <c r="F258" s="5" t="s">
        <v>942</v>
      </c>
      <c r="G258" s="7">
        <v>266.32</v>
      </c>
      <c r="H258" s="37">
        <v>39590</v>
      </c>
      <c r="I258" s="51"/>
      <c r="J258" s="74" t="s">
        <v>842</v>
      </c>
      <c r="K258" s="79"/>
      <c r="L258" s="48"/>
      <c r="M258" s="73" t="s">
        <v>856</v>
      </c>
      <c r="N258" s="73" t="s">
        <v>957</v>
      </c>
      <c r="O258" s="82">
        <v>1</v>
      </c>
      <c r="P258" s="82" t="s">
        <v>908</v>
      </c>
      <c r="Q258" s="3"/>
      <c r="R258" s="3"/>
      <c r="S258" s="3"/>
      <c r="T258" s="3"/>
      <c r="U258" s="3"/>
      <c r="V258" s="3"/>
      <c r="W258" s="3"/>
      <c r="X258" s="3"/>
    </row>
    <row r="259" spans="1:24" x14ac:dyDescent="0.2">
      <c r="A259" s="1">
        <v>88062</v>
      </c>
      <c r="B259" s="96" t="s">
        <v>527</v>
      </c>
      <c r="C259" s="21">
        <v>2.0000000000000002E-5</v>
      </c>
      <c r="D259" s="22"/>
      <c r="E259" s="22"/>
      <c r="F259" s="5" t="s">
        <v>942</v>
      </c>
      <c r="G259" s="7">
        <v>197.44</v>
      </c>
      <c r="H259" s="37">
        <v>37008</v>
      </c>
      <c r="I259" s="51"/>
      <c r="J259" s="74" t="s">
        <v>842</v>
      </c>
      <c r="K259" s="79"/>
      <c r="L259" s="48"/>
      <c r="M259" s="73" t="s">
        <v>856</v>
      </c>
      <c r="N259" s="73" t="s">
        <v>957</v>
      </c>
      <c r="O259" s="82">
        <v>1</v>
      </c>
      <c r="P259" s="82" t="s">
        <v>908</v>
      </c>
      <c r="Q259" s="3"/>
      <c r="R259" s="3"/>
      <c r="S259" s="3"/>
      <c r="T259" s="3"/>
      <c r="U259" s="3"/>
      <c r="V259" s="3"/>
      <c r="W259" s="3"/>
      <c r="X259" s="3"/>
    </row>
    <row r="260" spans="1:24" x14ac:dyDescent="0.2">
      <c r="A260" s="1">
        <v>88101</v>
      </c>
      <c r="B260" s="81" t="s">
        <v>770</v>
      </c>
      <c r="C260" s="22"/>
      <c r="D260" s="22"/>
      <c r="E260" s="22"/>
      <c r="F260" s="5" t="s">
        <v>799</v>
      </c>
      <c r="G260" s="7"/>
      <c r="H260" s="37">
        <v>37699</v>
      </c>
      <c r="I260" s="51"/>
      <c r="J260" s="74"/>
      <c r="K260" s="74"/>
      <c r="L260" s="48"/>
      <c r="N260" s="73" t="s">
        <v>799</v>
      </c>
      <c r="O260" s="82">
        <v>1</v>
      </c>
      <c r="P260" s="82"/>
      <c r="Q260" s="3"/>
      <c r="R260" s="3"/>
      <c r="S260" s="3"/>
      <c r="T260" s="3"/>
      <c r="U260" s="3"/>
      <c r="V260" s="3"/>
      <c r="W260" s="3"/>
    </row>
    <row r="261" spans="1:24" x14ac:dyDescent="0.2">
      <c r="A261" s="1">
        <v>88755</v>
      </c>
      <c r="B261" s="81" t="s">
        <v>33</v>
      </c>
      <c r="C261" s="22"/>
      <c r="D261" s="22"/>
      <c r="E261" s="22"/>
      <c r="F261" s="5" t="s">
        <v>797</v>
      </c>
      <c r="G261" s="7">
        <v>139.12</v>
      </c>
      <c r="H261" s="37">
        <v>36815</v>
      </c>
      <c r="I261" s="51"/>
      <c r="J261" s="112" t="s">
        <v>842</v>
      </c>
      <c r="K261" s="74"/>
      <c r="L261" s="48"/>
      <c r="O261" s="82">
        <v>1</v>
      </c>
      <c r="P261" s="82"/>
      <c r="Q261" s="3"/>
      <c r="R261" s="3"/>
      <c r="S261" s="3"/>
      <c r="T261" s="3"/>
      <c r="U261" s="3"/>
      <c r="V261" s="3"/>
      <c r="W261" s="3"/>
      <c r="X261" s="3"/>
    </row>
    <row r="262" spans="1:24" x14ac:dyDescent="0.2">
      <c r="A262" s="1">
        <v>88857</v>
      </c>
      <c r="B262" s="81" t="s">
        <v>212</v>
      </c>
      <c r="C262" s="22"/>
      <c r="D262" s="22"/>
      <c r="E262" s="22"/>
      <c r="F262" s="5" t="s">
        <v>797</v>
      </c>
      <c r="G262" s="7">
        <v>240.24</v>
      </c>
      <c r="H262" s="37">
        <v>36815</v>
      </c>
      <c r="I262" s="51"/>
      <c r="J262" s="74" t="s">
        <v>835</v>
      </c>
      <c r="K262" s="74"/>
      <c r="L262" s="48"/>
      <c r="O262" s="82">
        <v>1</v>
      </c>
      <c r="P262" s="82"/>
      <c r="Q262" s="3"/>
      <c r="R262" s="3"/>
      <c r="S262" s="3"/>
      <c r="T262" s="3"/>
      <c r="U262" s="3"/>
      <c r="V262" s="3"/>
      <c r="W262" s="3"/>
    </row>
    <row r="263" spans="1:24" x14ac:dyDescent="0.2">
      <c r="A263" s="1">
        <v>88891</v>
      </c>
      <c r="B263" s="81" t="s">
        <v>407</v>
      </c>
      <c r="C263" s="22"/>
      <c r="D263" s="22"/>
      <c r="E263" s="22"/>
      <c r="F263" s="5" t="s">
        <v>797</v>
      </c>
      <c r="G263" s="7">
        <v>229.12</v>
      </c>
      <c r="H263" s="37">
        <v>36815</v>
      </c>
      <c r="I263" s="51"/>
      <c r="J263" s="112" t="s">
        <v>842</v>
      </c>
      <c r="K263" s="74"/>
      <c r="L263" s="48"/>
      <c r="O263" s="82">
        <v>1</v>
      </c>
      <c r="P263" s="82"/>
      <c r="Q263" s="3"/>
      <c r="R263" s="3"/>
      <c r="S263" s="3"/>
      <c r="T263" s="3"/>
      <c r="U263" s="3"/>
      <c r="V263" s="3"/>
      <c r="W263" s="3"/>
    </row>
    <row r="264" spans="1:24" x14ac:dyDescent="0.2">
      <c r="A264" s="1">
        <v>90040</v>
      </c>
      <c r="B264" s="81" t="s">
        <v>801</v>
      </c>
      <c r="C264" s="22"/>
      <c r="D264" s="22"/>
      <c r="E264" s="22"/>
      <c r="F264" s="5" t="s">
        <v>900</v>
      </c>
      <c r="G264" s="7">
        <v>123.15</v>
      </c>
      <c r="H264" s="37">
        <v>42405</v>
      </c>
      <c r="I264" s="51"/>
      <c r="J264" s="74" t="s">
        <v>835</v>
      </c>
      <c r="K264" s="79"/>
      <c r="L264" s="48"/>
      <c r="M264" s="73" t="s">
        <v>856</v>
      </c>
      <c r="O264" s="82">
        <v>1</v>
      </c>
      <c r="P264" s="82"/>
      <c r="Q264" s="3"/>
      <c r="R264" s="3"/>
      <c r="S264" s="3"/>
      <c r="T264" s="3"/>
      <c r="U264" s="3"/>
      <c r="V264" s="3"/>
      <c r="W264" s="3"/>
      <c r="X264" s="3"/>
    </row>
    <row r="265" spans="1:24" x14ac:dyDescent="0.2">
      <c r="A265" s="1">
        <v>90437</v>
      </c>
      <c r="B265" s="81" t="s">
        <v>35</v>
      </c>
      <c r="C265" s="22"/>
      <c r="D265" s="22"/>
      <c r="E265" s="22"/>
      <c r="F265" s="5" t="s">
        <v>900</v>
      </c>
      <c r="G265" s="7">
        <v>170.22</v>
      </c>
      <c r="H265" s="37">
        <v>36815</v>
      </c>
      <c r="I265" s="51"/>
      <c r="J265" s="112" t="s">
        <v>842</v>
      </c>
      <c r="K265" s="79"/>
      <c r="L265" s="48"/>
      <c r="M265" s="73" t="s">
        <v>856</v>
      </c>
      <c r="N265" s="73" t="s">
        <v>978</v>
      </c>
      <c r="O265" s="82">
        <v>1</v>
      </c>
      <c r="P265" s="82"/>
      <c r="Q265" s="3"/>
      <c r="R265" s="3"/>
      <c r="S265" s="3"/>
      <c r="T265" s="3"/>
      <c r="U265" s="3"/>
      <c r="V265" s="3"/>
      <c r="W265" s="3"/>
    </row>
    <row r="266" spans="1:24" x14ac:dyDescent="0.2">
      <c r="A266" s="1">
        <v>90948</v>
      </c>
      <c r="B266" s="81" t="s">
        <v>322</v>
      </c>
      <c r="C266" s="21">
        <v>2.5000000000000001E-4</v>
      </c>
      <c r="D266" s="22"/>
      <c r="E266" s="22"/>
      <c r="F266" s="5" t="s">
        <v>908</v>
      </c>
      <c r="G266" s="7">
        <v>268.39</v>
      </c>
      <c r="H266" s="37">
        <v>36815</v>
      </c>
      <c r="I266" s="51"/>
      <c r="J266" s="74" t="s">
        <v>842</v>
      </c>
      <c r="K266" s="74"/>
      <c r="L266" s="48"/>
      <c r="O266" s="82">
        <v>1</v>
      </c>
      <c r="P266" s="82" t="s">
        <v>908</v>
      </c>
      <c r="Q266" s="3"/>
      <c r="R266" s="3"/>
      <c r="S266" s="3"/>
      <c r="T266" s="3"/>
      <c r="U266" s="3"/>
      <c r="V266" s="3"/>
      <c r="W266" s="3"/>
      <c r="X266" s="3"/>
    </row>
    <row r="267" spans="1:24" x14ac:dyDescent="0.2">
      <c r="A267" s="1">
        <v>91087</v>
      </c>
      <c r="B267" s="81" t="s">
        <v>724</v>
      </c>
      <c r="C267" s="21">
        <v>1.1E-5</v>
      </c>
      <c r="D267" s="22">
        <v>2</v>
      </c>
      <c r="E267" s="21">
        <v>8.0000000000000002E-3</v>
      </c>
      <c r="F267" s="5" t="s">
        <v>942</v>
      </c>
      <c r="G267" s="7">
        <v>174.17</v>
      </c>
      <c r="H267" s="37">
        <v>42452</v>
      </c>
      <c r="I267" s="51"/>
      <c r="J267" s="74" t="s">
        <v>835</v>
      </c>
      <c r="K267" s="79"/>
      <c r="L267" s="48"/>
      <c r="M267" s="73" t="s">
        <v>856</v>
      </c>
      <c r="N267" s="73" t="s">
        <v>971</v>
      </c>
      <c r="O267" s="82">
        <v>1</v>
      </c>
      <c r="P267" s="82" t="s">
        <v>908</v>
      </c>
      <c r="Q267" s="21"/>
      <c r="R267" s="3"/>
      <c r="S267" s="3"/>
      <c r="T267" s="3"/>
      <c r="U267" s="3"/>
      <c r="V267" s="3"/>
      <c r="W267" s="3"/>
    </row>
    <row r="268" spans="1:24" s="22" customFormat="1" ht="25.5" x14ac:dyDescent="0.2">
      <c r="A268" s="1">
        <v>91203</v>
      </c>
      <c r="B268" s="81" t="s">
        <v>333</v>
      </c>
      <c r="C268" s="21">
        <v>3.4E-5</v>
      </c>
      <c r="E268" s="21">
        <v>9</v>
      </c>
      <c r="F268" s="5" t="s">
        <v>942</v>
      </c>
      <c r="G268" s="7">
        <v>128.18</v>
      </c>
      <c r="H268" s="37">
        <v>38204</v>
      </c>
      <c r="I268" s="51"/>
      <c r="J268" s="74" t="s">
        <v>842</v>
      </c>
      <c r="K268" s="79" t="s">
        <v>1002</v>
      </c>
      <c r="L268" s="48"/>
      <c r="M268" s="73" t="s">
        <v>856</v>
      </c>
      <c r="N268" s="73" t="s">
        <v>979</v>
      </c>
      <c r="O268" s="82">
        <v>1</v>
      </c>
      <c r="P268" s="82" t="s">
        <v>908</v>
      </c>
      <c r="Q268" s="3"/>
      <c r="R268" s="21"/>
      <c r="S268" s="21"/>
      <c r="T268" s="21"/>
      <c r="U268" s="21"/>
      <c r="V268" s="21"/>
      <c r="W268" s="21"/>
    </row>
    <row r="269" spans="1:24" x14ac:dyDescent="0.2">
      <c r="A269" s="1">
        <v>91225</v>
      </c>
      <c r="B269" s="81" t="s">
        <v>426</v>
      </c>
      <c r="C269" s="22"/>
      <c r="D269" s="22"/>
      <c r="E269" s="22"/>
      <c r="F269" s="5" t="s">
        <v>900</v>
      </c>
      <c r="G269" s="7">
        <v>129.16999999999999</v>
      </c>
      <c r="H269" s="37">
        <v>36815</v>
      </c>
      <c r="I269" s="51"/>
      <c r="J269" s="112" t="s">
        <v>835</v>
      </c>
      <c r="K269" s="79"/>
      <c r="L269" s="48"/>
      <c r="M269" s="73" t="s">
        <v>856</v>
      </c>
      <c r="O269" s="82">
        <v>1</v>
      </c>
      <c r="P269" s="82"/>
      <c r="Q269" s="3"/>
      <c r="R269" s="3"/>
      <c r="S269" s="3"/>
      <c r="T269" s="3"/>
      <c r="U269" s="3"/>
      <c r="V269" s="3"/>
      <c r="W269" s="3"/>
    </row>
    <row r="270" spans="1:24" ht="25.5" x14ac:dyDescent="0.2">
      <c r="A270" s="1">
        <v>91576</v>
      </c>
      <c r="B270" s="81" t="s">
        <v>27</v>
      </c>
      <c r="C270" s="22"/>
      <c r="D270" s="22"/>
      <c r="E270" s="22"/>
      <c r="F270" s="5" t="s">
        <v>900</v>
      </c>
      <c r="G270" s="7">
        <v>142.21</v>
      </c>
      <c r="H270" s="37">
        <v>36815</v>
      </c>
      <c r="I270" s="51"/>
      <c r="J270" s="112" t="s">
        <v>842</v>
      </c>
      <c r="K270" s="79" t="s">
        <v>1002</v>
      </c>
      <c r="L270" s="48"/>
      <c r="M270" s="73" t="s">
        <v>856</v>
      </c>
      <c r="N270" s="73" t="s">
        <v>979</v>
      </c>
      <c r="O270" s="82">
        <v>1</v>
      </c>
      <c r="P270" s="82"/>
      <c r="Q270" s="3"/>
      <c r="R270" s="3"/>
      <c r="S270" s="3"/>
      <c r="T270" s="3"/>
      <c r="U270" s="3"/>
      <c r="V270" s="3"/>
      <c r="W270" s="3"/>
    </row>
    <row r="271" spans="1:24" x14ac:dyDescent="0.2">
      <c r="A271" s="1">
        <v>91598</v>
      </c>
      <c r="B271" s="81" t="s">
        <v>31</v>
      </c>
      <c r="C271" s="22"/>
      <c r="D271" s="22"/>
      <c r="E271" s="22"/>
      <c r="F271" s="5" t="s">
        <v>797</v>
      </c>
      <c r="G271" s="7">
        <v>143.19999999999999</v>
      </c>
      <c r="H271" s="37">
        <v>36815</v>
      </c>
      <c r="I271" s="51"/>
      <c r="J271" s="112" t="s">
        <v>842</v>
      </c>
      <c r="K271" s="74"/>
      <c r="L271" s="48"/>
      <c r="O271" s="82">
        <v>1</v>
      </c>
      <c r="P271" s="82"/>
      <c r="Q271" s="3"/>
      <c r="R271" s="3"/>
      <c r="S271" s="3"/>
      <c r="T271" s="3"/>
      <c r="U271" s="3"/>
      <c r="V271" s="3"/>
      <c r="W271" s="3"/>
      <c r="X271" s="3"/>
    </row>
    <row r="272" spans="1:24" x14ac:dyDescent="0.2">
      <c r="A272" s="1">
        <v>91941</v>
      </c>
      <c r="B272" s="96" t="s">
        <v>531</v>
      </c>
      <c r="C272" s="21">
        <v>3.4000000000000002E-4</v>
      </c>
      <c r="D272" s="22"/>
      <c r="E272" s="22"/>
      <c r="F272" s="5" t="s">
        <v>942</v>
      </c>
      <c r="G272" s="7">
        <v>253.14</v>
      </c>
      <c r="H272" s="37">
        <v>36815</v>
      </c>
      <c r="I272" s="51"/>
      <c r="J272" s="74" t="s">
        <v>842</v>
      </c>
      <c r="K272" s="79"/>
      <c r="L272" s="48"/>
      <c r="M272" s="73" t="s">
        <v>856</v>
      </c>
      <c r="N272" s="73" t="s">
        <v>978</v>
      </c>
      <c r="O272" s="82">
        <v>1</v>
      </c>
      <c r="P272" s="82" t="s">
        <v>908</v>
      </c>
      <c r="Q272" s="3"/>
      <c r="R272" s="3"/>
      <c r="S272" s="3"/>
      <c r="T272" s="3"/>
      <c r="U272" s="3"/>
      <c r="V272" s="3"/>
      <c r="W272" s="3"/>
    </row>
    <row r="273" spans="1:24" ht="25.5" x14ac:dyDescent="0.2">
      <c r="A273" s="1">
        <v>92524</v>
      </c>
      <c r="B273" s="81" t="s">
        <v>111</v>
      </c>
      <c r="C273" s="22"/>
      <c r="D273" s="22"/>
      <c r="E273" s="22"/>
      <c r="F273" s="5" t="s">
        <v>900</v>
      </c>
      <c r="G273" s="7">
        <v>154.22</v>
      </c>
      <c r="H273" s="37">
        <v>36815</v>
      </c>
      <c r="I273" s="51"/>
      <c r="J273" s="112" t="s">
        <v>842</v>
      </c>
      <c r="K273" s="79" t="s">
        <v>1002</v>
      </c>
      <c r="L273" s="48"/>
      <c r="M273" s="73" t="s">
        <v>856</v>
      </c>
      <c r="N273" s="73" t="s">
        <v>978</v>
      </c>
      <c r="O273" s="82">
        <v>1</v>
      </c>
      <c r="P273" s="82"/>
      <c r="Q273" s="3"/>
      <c r="R273" s="3"/>
      <c r="S273" s="3"/>
      <c r="T273" s="3"/>
      <c r="U273" s="3"/>
      <c r="V273" s="3"/>
      <c r="W273" s="3"/>
    </row>
    <row r="274" spans="1:24" x14ac:dyDescent="0.2">
      <c r="A274" s="1">
        <v>92671</v>
      </c>
      <c r="B274" s="81" t="s">
        <v>806</v>
      </c>
      <c r="C274" s="22"/>
      <c r="D274" s="22"/>
      <c r="E274" s="22"/>
      <c r="F274" s="5" t="s">
        <v>900</v>
      </c>
      <c r="G274" s="7">
        <v>169.22</v>
      </c>
      <c r="H274" s="37">
        <v>42405</v>
      </c>
      <c r="I274" s="51"/>
      <c r="J274" s="112" t="s">
        <v>842</v>
      </c>
      <c r="K274" s="79"/>
      <c r="L274" s="48"/>
      <c r="M274" s="73" t="s">
        <v>856</v>
      </c>
      <c r="N274" s="73" t="s">
        <v>978</v>
      </c>
      <c r="O274" s="82">
        <v>1</v>
      </c>
      <c r="P274" s="82"/>
      <c r="Q274" s="3"/>
      <c r="R274" s="3"/>
      <c r="S274" s="3"/>
      <c r="T274" s="3"/>
      <c r="U274" s="3"/>
      <c r="V274" s="3"/>
      <c r="W274" s="3"/>
    </row>
    <row r="275" spans="1:24" x14ac:dyDescent="0.2">
      <c r="A275" s="1">
        <v>92875</v>
      </c>
      <c r="B275" s="81" t="s">
        <v>581</v>
      </c>
      <c r="C275" s="21">
        <v>0.14000000000000001</v>
      </c>
      <c r="D275" s="22"/>
      <c r="E275" s="22"/>
      <c r="F275" s="5" t="s">
        <v>942</v>
      </c>
      <c r="G275" s="7">
        <v>184.26</v>
      </c>
      <c r="H275" s="37">
        <v>39590</v>
      </c>
      <c r="I275" s="51"/>
      <c r="J275" s="113" t="s">
        <v>842</v>
      </c>
      <c r="K275" s="79"/>
      <c r="L275" s="48"/>
      <c r="M275" s="73" t="s">
        <v>856</v>
      </c>
      <c r="N275" s="73" t="s">
        <v>959</v>
      </c>
      <c r="O275" s="82">
        <v>1</v>
      </c>
      <c r="P275" s="82" t="s">
        <v>908</v>
      </c>
      <c r="Q275" s="3"/>
      <c r="R275" s="3"/>
      <c r="S275" s="3"/>
      <c r="T275" s="3"/>
      <c r="U275" s="3"/>
      <c r="V275" s="3"/>
      <c r="W275" s="3"/>
      <c r="X275" s="3"/>
    </row>
    <row r="276" spans="1:24" ht="25.5" x14ac:dyDescent="0.2">
      <c r="A276" s="1">
        <v>92933</v>
      </c>
      <c r="B276" s="81" t="s">
        <v>39</v>
      </c>
      <c r="C276" s="22"/>
      <c r="D276" s="22"/>
      <c r="E276" s="22"/>
      <c r="F276" s="5" t="s">
        <v>900</v>
      </c>
      <c r="G276" s="7">
        <v>199.22</v>
      </c>
      <c r="H276" s="37">
        <v>36815</v>
      </c>
      <c r="I276" s="51"/>
      <c r="J276" s="74" t="s">
        <v>842</v>
      </c>
      <c r="K276" s="79" t="s">
        <v>1002</v>
      </c>
      <c r="L276" s="48"/>
      <c r="M276" s="73" t="s">
        <v>856</v>
      </c>
      <c r="O276" s="82">
        <v>1</v>
      </c>
      <c r="P276" s="82"/>
      <c r="Q276" s="3"/>
      <c r="R276" s="3"/>
      <c r="S276" s="3"/>
      <c r="T276" s="3"/>
      <c r="U276" s="3"/>
      <c r="V276" s="3"/>
      <c r="W276" s="3"/>
    </row>
    <row r="277" spans="1:24" x14ac:dyDescent="0.2">
      <c r="A277" s="1">
        <v>94360</v>
      </c>
      <c r="B277" s="81" t="s">
        <v>106</v>
      </c>
      <c r="C277" s="22"/>
      <c r="D277" s="22"/>
      <c r="E277" s="22"/>
      <c r="F277" s="5" t="s">
        <v>797</v>
      </c>
      <c r="G277" s="7">
        <v>242.24</v>
      </c>
      <c r="H277" s="37">
        <v>36815</v>
      </c>
      <c r="I277" s="51"/>
      <c r="J277" s="112" t="s">
        <v>842</v>
      </c>
      <c r="K277" s="74"/>
      <c r="L277" s="48"/>
      <c r="O277" s="82">
        <v>1</v>
      </c>
      <c r="P277" s="82"/>
      <c r="Q277" s="21"/>
      <c r="R277" s="3"/>
      <c r="S277" s="3"/>
      <c r="T277" s="3"/>
      <c r="U277" s="3"/>
      <c r="V277" s="3"/>
      <c r="W277" s="3"/>
    </row>
    <row r="278" spans="1:24" s="22" customFormat="1" x14ac:dyDescent="0.2">
      <c r="A278" s="1">
        <v>94586</v>
      </c>
      <c r="B278" s="81" t="s">
        <v>206</v>
      </c>
      <c r="F278" s="5" t="s">
        <v>797</v>
      </c>
      <c r="G278" s="7">
        <v>164.22</v>
      </c>
      <c r="H278" s="37">
        <v>36815</v>
      </c>
      <c r="I278" s="51"/>
      <c r="J278" s="112" t="s">
        <v>835</v>
      </c>
      <c r="K278" s="74"/>
      <c r="L278" s="48"/>
      <c r="M278" s="73"/>
      <c r="N278" s="73"/>
      <c r="O278" s="82">
        <v>1</v>
      </c>
      <c r="P278" s="82"/>
      <c r="Q278" s="3"/>
      <c r="R278" s="21"/>
      <c r="S278" s="21"/>
      <c r="T278" s="21"/>
      <c r="U278" s="21"/>
      <c r="V278" s="21"/>
      <c r="W278" s="21"/>
    </row>
    <row r="279" spans="1:24" x14ac:dyDescent="0.2">
      <c r="A279" s="1">
        <v>94597</v>
      </c>
      <c r="B279" s="81" t="s">
        <v>434</v>
      </c>
      <c r="C279" s="22"/>
      <c r="D279" s="22"/>
      <c r="E279" s="22"/>
      <c r="F279" s="5" t="s">
        <v>797</v>
      </c>
      <c r="G279" s="7">
        <v>162.19999999999999</v>
      </c>
      <c r="H279" s="37">
        <v>36815</v>
      </c>
      <c r="I279" s="51"/>
      <c r="J279" s="74" t="s">
        <v>835</v>
      </c>
      <c r="K279" s="74"/>
      <c r="L279" s="48"/>
      <c r="O279" s="82">
        <v>1</v>
      </c>
      <c r="P279" s="82"/>
      <c r="Q279" s="3"/>
      <c r="R279" s="3"/>
      <c r="S279" s="3"/>
      <c r="T279" s="3"/>
      <c r="U279" s="3"/>
      <c r="V279" s="3"/>
      <c r="W279" s="3"/>
    </row>
    <row r="280" spans="1:24" x14ac:dyDescent="0.2">
      <c r="A280" s="1">
        <v>94757</v>
      </c>
      <c r="B280" s="93" t="s">
        <v>615</v>
      </c>
      <c r="C280" s="22"/>
      <c r="D280" s="22"/>
      <c r="E280" s="22"/>
      <c r="F280" s="5" t="s">
        <v>900</v>
      </c>
      <c r="G280" s="7">
        <v>221.04</v>
      </c>
      <c r="H280" s="37">
        <v>36815</v>
      </c>
      <c r="I280" s="51"/>
      <c r="J280" s="112" t="s">
        <v>842</v>
      </c>
      <c r="K280" s="79"/>
      <c r="L280" s="48"/>
      <c r="M280" s="73" t="s">
        <v>856</v>
      </c>
      <c r="N280" s="73" t="s">
        <v>868</v>
      </c>
      <c r="O280" s="82">
        <v>1</v>
      </c>
      <c r="P280" s="82"/>
      <c r="Q280" s="3"/>
      <c r="R280" s="3"/>
      <c r="S280" s="3"/>
      <c r="T280" s="3"/>
      <c r="U280" s="3"/>
      <c r="V280" s="3"/>
      <c r="W280" s="3"/>
    </row>
    <row r="281" spans="1:24" x14ac:dyDescent="0.2">
      <c r="A281" s="1">
        <v>94780</v>
      </c>
      <c r="B281" s="81" t="s">
        <v>702</v>
      </c>
      <c r="C281" s="22"/>
      <c r="D281" s="22"/>
      <c r="E281" s="22"/>
      <c r="F281" s="5" t="s">
        <v>797</v>
      </c>
      <c r="G281" s="7">
        <v>213.27</v>
      </c>
      <c r="H281" s="37">
        <v>36815</v>
      </c>
      <c r="I281" s="51"/>
      <c r="J281" s="112" t="s">
        <v>842</v>
      </c>
      <c r="K281" s="74"/>
      <c r="L281" s="48"/>
      <c r="N281" s="73" t="s">
        <v>1019</v>
      </c>
      <c r="O281" s="82">
        <v>1</v>
      </c>
      <c r="P281" s="82"/>
      <c r="Q281" s="3"/>
      <c r="R281" s="3"/>
      <c r="S281" s="3"/>
      <c r="T281" s="3"/>
      <c r="U281" s="3"/>
      <c r="V281" s="3"/>
      <c r="W281" s="3"/>
    </row>
    <row r="282" spans="1:24" x14ac:dyDescent="0.2">
      <c r="A282" s="1">
        <v>95067</v>
      </c>
      <c r="B282" s="81" t="s">
        <v>451</v>
      </c>
      <c r="C282" s="22"/>
      <c r="D282" s="22"/>
      <c r="E282" s="22"/>
      <c r="F282" s="5" t="s">
        <v>797</v>
      </c>
      <c r="G282" s="7">
        <v>223.8</v>
      </c>
      <c r="H282" s="37">
        <v>36815</v>
      </c>
      <c r="I282" s="51"/>
      <c r="J282" s="112" t="s">
        <v>842</v>
      </c>
      <c r="K282" s="74"/>
      <c r="L282" s="48"/>
      <c r="N282" s="73" t="s">
        <v>868</v>
      </c>
      <c r="O282" s="82">
        <v>1</v>
      </c>
      <c r="P282" s="82"/>
      <c r="Q282" s="3"/>
      <c r="R282" s="3"/>
      <c r="S282" s="3"/>
      <c r="T282" s="3"/>
      <c r="U282" s="3"/>
      <c r="V282" s="3"/>
      <c r="W282" s="3"/>
    </row>
    <row r="283" spans="1:24" x14ac:dyDescent="0.2">
      <c r="A283" s="1">
        <v>95476</v>
      </c>
      <c r="B283" s="81" t="s">
        <v>372</v>
      </c>
      <c r="C283" s="22"/>
      <c r="D283" s="21">
        <v>22000</v>
      </c>
      <c r="E283" s="21">
        <v>700</v>
      </c>
      <c r="F283" s="5" t="s">
        <v>942</v>
      </c>
      <c r="G283" s="7">
        <v>106.18</v>
      </c>
      <c r="H283" s="37">
        <v>41449</v>
      </c>
      <c r="I283" s="51"/>
      <c r="J283" s="112" t="s">
        <v>835</v>
      </c>
      <c r="K283" s="79"/>
      <c r="L283" s="48"/>
      <c r="M283" s="73" t="s">
        <v>856</v>
      </c>
      <c r="N283" s="73" t="s">
        <v>972</v>
      </c>
      <c r="O283" s="82">
        <v>1</v>
      </c>
      <c r="P283" s="82" t="s">
        <v>908</v>
      </c>
      <c r="Q283" s="3"/>
      <c r="R283" s="3"/>
      <c r="S283" s="3"/>
      <c r="T283" s="3"/>
      <c r="U283" s="3"/>
      <c r="V283" s="3"/>
      <c r="W283" s="3"/>
      <c r="X283" s="3"/>
    </row>
    <row r="284" spans="1:24" ht="25.5" x14ac:dyDescent="0.2">
      <c r="A284" s="1">
        <v>95487</v>
      </c>
      <c r="B284" s="81" t="s">
        <v>365</v>
      </c>
      <c r="C284" s="22"/>
      <c r="D284" s="22"/>
      <c r="E284" s="21">
        <v>600</v>
      </c>
      <c r="F284" s="5" t="s">
        <v>942</v>
      </c>
      <c r="G284" s="7">
        <v>108.15</v>
      </c>
      <c r="H284" s="37">
        <v>36964</v>
      </c>
      <c r="I284" s="51"/>
      <c r="J284" s="112" t="s">
        <v>835</v>
      </c>
      <c r="K284" s="79" t="s">
        <v>1002</v>
      </c>
      <c r="L284" s="48"/>
      <c r="M284" s="73" t="s">
        <v>856</v>
      </c>
      <c r="N284" s="73" t="s">
        <v>965</v>
      </c>
      <c r="O284" s="82">
        <v>1</v>
      </c>
      <c r="P284" s="82" t="s">
        <v>908</v>
      </c>
      <c r="Q284" s="3"/>
      <c r="R284" s="3"/>
      <c r="S284" s="3"/>
      <c r="T284" s="3"/>
      <c r="U284" s="3"/>
      <c r="V284" s="3"/>
      <c r="W284" s="3"/>
    </row>
    <row r="285" spans="1:24" ht="25.5" x14ac:dyDescent="0.2">
      <c r="A285" s="1">
        <v>95501</v>
      </c>
      <c r="B285" s="81" t="s">
        <v>4</v>
      </c>
      <c r="C285" s="22"/>
      <c r="D285" s="22"/>
      <c r="E285" s="22"/>
      <c r="F285" s="5" t="s">
        <v>797</v>
      </c>
      <c r="G285" s="7">
        <v>147</v>
      </c>
      <c r="H285" s="37">
        <v>36815</v>
      </c>
      <c r="I285" s="51"/>
      <c r="J285" s="112" t="s">
        <v>835</v>
      </c>
      <c r="K285" s="79" t="s">
        <v>1002</v>
      </c>
      <c r="L285" s="48"/>
      <c r="M285" s="74"/>
      <c r="N285" s="74"/>
      <c r="O285" s="82">
        <v>1</v>
      </c>
      <c r="P285" s="82"/>
      <c r="Q285" s="3"/>
      <c r="R285" s="3"/>
      <c r="S285" s="3"/>
      <c r="T285" s="3"/>
      <c r="U285" s="3"/>
      <c r="V285" s="3"/>
      <c r="W285" s="3"/>
      <c r="X285" s="3"/>
    </row>
    <row r="286" spans="1:24" x14ac:dyDescent="0.2">
      <c r="A286" s="1">
        <v>95534</v>
      </c>
      <c r="B286" s="81" t="s">
        <v>814</v>
      </c>
      <c r="C286" s="22"/>
      <c r="D286" s="22"/>
      <c r="E286" s="22"/>
      <c r="F286" s="5" t="s">
        <v>900</v>
      </c>
      <c r="G286" s="7">
        <v>107.15</v>
      </c>
      <c r="H286" s="37">
        <v>42405</v>
      </c>
      <c r="I286" s="51"/>
      <c r="J286" s="74" t="s">
        <v>835</v>
      </c>
      <c r="K286" s="79"/>
      <c r="L286" s="48"/>
      <c r="M286" s="73" t="s">
        <v>856</v>
      </c>
      <c r="O286" s="82">
        <v>1</v>
      </c>
      <c r="P286" s="82"/>
      <c r="Q286" s="3"/>
      <c r="R286" s="3"/>
      <c r="S286" s="3"/>
      <c r="T286" s="3"/>
      <c r="U286" s="3"/>
      <c r="V286" s="3"/>
      <c r="W286" s="3"/>
    </row>
    <row r="287" spans="1:24" x14ac:dyDescent="0.2">
      <c r="A287" s="1">
        <v>95578</v>
      </c>
      <c r="B287" s="81" t="s">
        <v>985</v>
      </c>
      <c r="C287" s="22"/>
      <c r="D287" s="22"/>
      <c r="E287" s="22"/>
      <c r="F287" s="5" t="s">
        <v>797</v>
      </c>
      <c r="G287" s="7">
        <v>128.56</v>
      </c>
      <c r="H287" s="37">
        <v>39590</v>
      </c>
      <c r="I287" s="51"/>
      <c r="J287" s="112" t="s">
        <v>835</v>
      </c>
      <c r="K287" s="74"/>
      <c r="L287" s="48"/>
      <c r="O287" s="82">
        <v>1</v>
      </c>
      <c r="P287" s="82"/>
      <c r="Q287" s="3"/>
      <c r="R287" s="3"/>
      <c r="S287" s="3"/>
      <c r="T287" s="3"/>
      <c r="U287" s="3"/>
      <c r="V287" s="3"/>
      <c r="W287" s="3"/>
      <c r="X287" s="3"/>
    </row>
    <row r="288" spans="1:24" x14ac:dyDescent="0.2">
      <c r="A288" s="30">
        <v>95636</v>
      </c>
      <c r="B288" s="94" t="s">
        <v>1015</v>
      </c>
      <c r="C288" s="22"/>
      <c r="D288" s="22">
        <v>2400</v>
      </c>
      <c r="E288" s="22">
        <v>4</v>
      </c>
      <c r="F288" s="111" t="s">
        <v>908</v>
      </c>
      <c r="G288" s="7">
        <v>120.21</v>
      </c>
      <c r="H288" s="119">
        <v>45201</v>
      </c>
      <c r="I288" s="51"/>
      <c r="J288" s="112" t="s">
        <v>835</v>
      </c>
      <c r="K288" s="74"/>
      <c r="L288" s="48"/>
      <c r="M288" s="74"/>
      <c r="N288" s="74" t="s">
        <v>1014</v>
      </c>
      <c r="O288" s="82">
        <v>1</v>
      </c>
      <c r="P288" s="82" t="s">
        <v>908</v>
      </c>
      <c r="Q288" s="3"/>
      <c r="R288" s="3"/>
      <c r="S288" s="3"/>
      <c r="T288" s="3"/>
      <c r="U288" s="3"/>
      <c r="V288" s="3"/>
      <c r="W288" s="3"/>
    </row>
    <row r="289" spans="1:23" x14ac:dyDescent="0.2">
      <c r="A289" s="1">
        <v>95692</v>
      </c>
      <c r="B289" s="81" t="s">
        <v>383</v>
      </c>
      <c r="C289" s="21">
        <v>7.7000000000000001E-5</v>
      </c>
      <c r="D289" s="22"/>
      <c r="E289" s="22"/>
      <c r="F289" s="5" t="s">
        <v>908</v>
      </c>
      <c r="G289" s="7">
        <v>141.61000000000001</v>
      </c>
      <c r="H289" s="37">
        <v>36815</v>
      </c>
      <c r="I289" s="51">
        <v>30.3</v>
      </c>
      <c r="J289" s="112" t="s">
        <v>842</v>
      </c>
      <c r="K289" s="74" t="s">
        <v>832</v>
      </c>
      <c r="L289" s="48">
        <v>244</v>
      </c>
      <c r="O289" s="82">
        <v>1</v>
      </c>
      <c r="P289" s="82" t="s">
        <v>908</v>
      </c>
      <c r="Q289" s="21"/>
      <c r="R289" s="3"/>
      <c r="S289" s="3"/>
      <c r="T289" s="3"/>
      <c r="U289" s="3"/>
      <c r="V289" s="3"/>
      <c r="W289" s="3"/>
    </row>
    <row r="290" spans="1:23" s="22" customFormat="1" x14ac:dyDescent="0.2">
      <c r="A290" s="1">
        <v>95807</v>
      </c>
      <c r="B290" s="81" t="s">
        <v>18</v>
      </c>
      <c r="C290" s="21">
        <v>1.1000000000000001E-3</v>
      </c>
      <c r="F290" s="5" t="s">
        <v>908</v>
      </c>
      <c r="G290" s="7">
        <v>122.19</v>
      </c>
      <c r="H290" s="37">
        <v>36815</v>
      </c>
      <c r="I290" s="51"/>
      <c r="J290" s="113" t="s">
        <v>842</v>
      </c>
      <c r="K290" s="74"/>
      <c r="L290" s="48"/>
      <c r="M290" s="73"/>
      <c r="N290" s="73"/>
      <c r="O290" s="82">
        <v>1</v>
      </c>
      <c r="P290" s="82" t="s">
        <v>908</v>
      </c>
      <c r="Q290" s="3"/>
      <c r="R290" s="21"/>
      <c r="S290" s="21"/>
      <c r="T290" s="21"/>
      <c r="U290" s="21"/>
      <c r="V290" s="21"/>
      <c r="W290" s="21"/>
    </row>
    <row r="291" spans="1:23" x14ac:dyDescent="0.2">
      <c r="A291" s="1">
        <v>95830</v>
      </c>
      <c r="B291" s="96" t="s">
        <v>535</v>
      </c>
      <c r="C291" s="21">
        <v>4.6E-6</v>
      </c>
      <c r="D291" s="22"/>
      <c r="E291" s="22"/>
      <c r="F291" s="5" t="s">
        <v>908</v>
      </c>
      <c r="G291" s="7">
        <v>142.6</v>
      </c>
      <c r="H291" s="37">
        <v>36815</v>
      </c>
      <c r="I291" s="51"/>
      <c r="J291" s="118" t="s">
        <v>842</v>
      </c>
      <c r="K291" s="74"/>
      <c r="L291" s="48"/>
      <c r="O291" s="82">
        <v>1</v>
      </c>
      <c r="P291" s="82" t="s">
        <v>908</v>
      </c>
      <c r="Q291" s="3"/>
      <c r="R291" s="3"/>
      <c r="S291" s="3"/>
      <c r="T291" s="3"/>
      <c r="U291" s="3"/>
      <c r="V291" s="3"/>
      <c r="W291" s="3"/>
    </row>
    <row r="292" spans="1:23" x14ac:dyDescent="0.2">
      <c r="A292" s="1">
        <v>95954</v>
      </c>
      <c r="B292" s="81" t="s">
        <v>550</v>
      </c>
      <c r="C292" s="22"/>
      <c r="D292" s="22"/>
      <c r="E292" s="22"/>
      <c r="F292" s="5" t="s">
        <v>900</v>
      </c>
      <c r="G292" s="7">
        <v>197.44</v>
      </c>
      <c r="H292" s="37">
        <v>36964</v>
      </c>
      <c r="I292" s="51"/>
      <c r="J292" s="112" t="s">
        <v>842</v>
      </c>
      <c r="K292" s="79"/>
      <c r="L292" s="48"/>
      <c r="M292" s="73" t="s">
        <v>856</v>
      </c>
      <c r="O292" s="82">
        <v>1</v>
      </c>
      <c r="P292" s="82"/>
      <c r="Q292" s="3"/>
      <c r="R292" s="3"/>
      <c r="S292" s="3"/>
      <c r="T292" s="3"/>
      <c r="U292" s="3"/>
      <c r="V292" s="3"/>
      <c r="W292" s="3"/>
    </row>
    <row r="293" spans="1:23" x14ac:dyDescent="0.2">
      <c r="A293" s="1">
        <v>96093</v>
      </c>
      <c r="B293" s="81" t="s">
        <v>450</v>
      </c>
      <c r="C293" s="22"/>
      <c r="D293" s="22"/>
      <c r="E293" s="22"/>
      <c r="F293" s="5" t="s">
        <v>900</v>
      </c>
      <c r="G293" s="7">
        <v>120.16</v>
      </c>
      <c r="H293" s="37">
        <v>37699</v>
      </c>
      <c r="I293" s="51"/>
      <c r="J293" s="112" t="s">
        <v>835</v>
      </c>
      <c r="K293" s="79"/>
      <c r="L293" s="48"/>
      <c r="M293" s="73" t="s">
        <v>856</v>
      </c>
      <c r="N293" s="73" t="s">
        <v>1018</v>
      </c>
      <c r="O293" s="82">
        <v>1</v>
      </c>
      <c r="P293" s="82"/>
      <c r="Q293" s="3"/>
      <c r="R293" s="3"/>
      <c r="S293" s="3"/>
      <c r="T293" s="3"/>
      <c r="U293" s="3"/>
      <c r="V293" s="3"/>
      <c r="W293" s="3"/>
    </row>
    <row r="294" spans="1:23" x14ac:dyDescent="0.2">
      <c r="A294" s="1">
        <v>96128</v>
      </c>
      <c r="B294" s="81" t="s">
        <v>514</v>
      </c>
      <c r="C294" s="21">
        <v>2E-3</v>
      </c>
      <c r="D294" s="22"/>
      <c r="E294" s="22"/>
      <c r="F294" s="5" t="s">
        <v>942</v>
      </c>
      <c r="G294" s="7">
        <v>236.35</v>
      </c>
      <c r="H294" s="37">
        <v>39590</v>
      </c>
      <c r="I294" s="51"/>
      <c r="J294" s="74" t="s">
        <v>835</v>
      </c>
      <c r="K294" s="79"/>
      <c r="L294" s="48"/>
      <c r="M294" s="74" t="s">
        <v>856</v>
      </c>
      <c r="N294" s="74"/>
      <c r="O294" s="82">
        <v>1</v>
      </c>
      <c r="P294" s="82" t="s">
        <v>908</v>
      </c>
      <c r="Q294" s="3"/>
      <c r="R294" s="3"/>
      <c r="S294" s="3"/>
      <c r="T294" s="3"/>
      <c r="U294" s="3"/>
      <c r="V294" s="3"/>
      <c r="W294" s="3"/>
    </row>
    <row r="295" spans="1:23" x14ac:dyDescent="0.2">
      <c r="A295" s="1">
        <v>96139</v>
      </c>
      <c r="B295" s="81" t="s">
        <v>549</v>
      </c>
      <c r="C295" s="22"/>
      <c r="D295" s="22"/>
      <c r="E295" s="22"/>
      <c r="F295" s="5" t="s">
        <v>797</v>
      </c>
      <c r="G295" s="7">
        <v>217.91</v>
      </c>
      <c r="H295" s="37">
        <v>36815</v>
      </c>
      <c r="I295" s="51"/>
      <c r="J295" s="112" t="s">
        <v>835</v>
      </c>
      <c r="K295" s="74"/>
      <c r="L295" s="48"/>
      <c r="O295" s="82">
        <v>1</v>
      </c>
      <c r="P295" s="82"/>
      <c r="Q295" s="3"/>
      <c r="R295" s="3"/>
      <c r="S295" s="3"/>
      <c r="T295" s="3"/>
      <c r="U295" s="3"/>
      <c r="V295" s="3"/>
      <c r="W295" s="3"/>
    </row>
    <row r="296" spans="1:23" x14ac:dyDescent="0.2">
      <c r="A296" s="1">
        <v>96184</v>
      </c>
      <c r="B296" s="81" t="s">
        <v>540</v>
      </c>
      <c r="C296" s="22"/>
      <c r="D296" s="22"/>
      <c r="E296" s="22"/>
      <c r="F296" s="5" t="s">
        <v>797</v>
      </c>
      <c r="G296" s="7">
        <v>147.43</v>
      </c>
      <c r="H296" s="37">
        <v>36815</v>
      </c>
      <c r="I296" s="51"/>
      <c r="J296" s="112" t="s">
        <v>835</v>
      </c>
      <c r="K296" s="74"/>
      <c r="L296" s="48"/>
      <c r="M296" s="74"/>
      <c r="N296" s="74"/>
      <c r="O296" s="82">
        <v>1</v>
      </c>
      <c r="P296" s="82"/>
      <c r="Q296" s="3"/>
      <c r="R296" s="3"/>
      <c r="S296" s="3"/>
      <c r="T296" s="3"/>
      <c r="U296" s="3"/>
      <c r="V296" s="3"/>
      <c r="W296" s="3"/>
    </row>
    <row r="297" spans="1:23" x14ac:dyDescent="0.2">
      <c r="A297" s="1">
        <v>96333</v>
      </c>
      <c r="B297" s="81" t="s">
        <v>309</v>
      </c>
      <c r="C297" s="22"/>
      <c r="D297" s="22"/>
      <c r="E297" s="22"/>
      <c r="F297" s="5" t="s">
        <v>797</v>
      </c>
      <c r="G297" s="7">
        <v>86.1</v>
      </c>
      <c r="H297" s="37">
        <v>36815</v>
      </c>
      <c r="I297" s="51"/>
      <c r="J297" s="112" t="s">
        <v>835</v>
      </c>
      <c r="K297" s="74"/>
      <c r="L297" s="48"/>
      <c r="O297" s="82">
        <v>1</v>
      </c>
      <c r="P297" s="82"/>
      <c r="Q297" s="3"/>
      <c r="R297" s="3"/>
      <c r="S297" s="3"/>
      <c r="T297" s="3"/>
      <c r="U297" s="3"/>
      <c r="V297" s="3"/>
      <c r="W297" s="3"/>
    </row>
    <row r="298" spans="1:23" x14ac:dyDescent="0.2">
      <c r="A298" s="1">
        <v>96457</v>
      </c>
      <c r="B298" s="81" t="s">
        <v>233</v>
      </c>
      <c r="C298" s="21">
        <v>1.2999999999999999E-5</v>
      </c>
      <c r="D298" s="22"/>
      <c r="E298" s="22"/>
      <c r="F298" s="5" t="s">
        <v>942</v>
      </c>
      <c r="G298" s="7">
        <v>102.17</v>
      </c>
      <c r="H298" s="37">
        <v>36815</v>
      </c>
      <c r="I298" s="51"/>
      <c r="J298" s="74" t="s">
        <v>842</v>
      </c>
      <c r="K298" s="79"/>
      <c r="L298" s="48"/>
      <c r="M298" s="73" t="s">
        <v>856</v>
      </c>
      <c r="O298" s="82">
        <v>1</v>
      </c>
      <c r="P298" s="82" t="s">
        <v>908</v>
      </c>
      <c r="Q298" s="3"/>
      <c r="R298" s="3"/>
      <c r="S298" s="3"/>
      <c r="T298" s="3"/>
      <c r="U298" s="3"/>
      <c r="V298" s="3"/>
      <c r="W298" s="3"/>
    </row>
    <row r="299" spans="1:23" x14ac:dyDescent="0.2">
      <c r="A299" s="1">
        <v>97563</v>
      </c>
      <c r="B299" s="81" t="s">
        <v>363</v>
      </c>
      <c r="C299" s="22"/>
      <c r="D299" s="22"/>
      <c r="E299" s="22"/>
      <c r="F299" s="5" t="s">
        <v>797</v>
      </c>
      <c r="G299" s="7">
        <v>225.32</v>
      </c>
      <c r="H299" s="37">
        <v>36815</v>
      </c>
      <c r="I299" s="51"/>
      <c r="J299" s="74" t="s">
        <v>842</v>
      </c>
      <c r="K299" s="74"/>
      <c r="L299" s="48"/>
      <c r="O299" s="82">
        <v>1</v>
      </c>
      <c r="P299" s="82"/>
      <c r="Q299" s="3"/>
      <c r="R299" s="3"/>
      <c r="S299" s="3"/>
      <c r="T299" s="3"/>
      <c r="U299" s="3"/>
      <c r="V299" s="3"/>
      <c r="W299" s="3"/>
    </row>
    <row r="300" spans="1:23" x14ac:dyDescent="0.2">
      <c r="A300" s="1">
        <v>98077</v>
      </c>
      <c r="B300" s="81" t="s">
        <v>104</v>
      </c>
      <c r="C300" s="22"/>
      <c r="D300" s="22"/>
      <c r="E300" s="22"/>
      <c r="F300" s="5" t="s">
        <v>900</v>
      </c>
      <c r="G300" s="7">
        <v>195.47</v>
      </c>
      <c r="H300" s="37">
        <v>36815</v>
      </c>
      <c r="I300" s="51"/>
      <c r="J300" s="74" t="s">
        <v>835</v>
      </c>
      <c r="K300" s="79"/>
      <c r="L300" s="48"/>
      <c r="M300" s="73" t="s">
        <v>856</v>
      </c>
      <c r="O300" s="82">
        <v>1</v>
      </c>
      <c r="P300" s="82"/>
      <c r="Q300" s="3"/>
      <c r="R300" s="3"/>
      <c r="S300" s="3"/>
      <c r="T300" s="3"/>
      <c r="U300" s="3"/>
      <c r="V300" s="3"/>
      <c r="W300" s="3"/>
    </row>
    <row r="301" spans="1:23" x14ac:dyDescent="0.2">
      <c r="A301" s="1">
        <v>98566</v>
      </c>
      <c r="B301" s="81" t="s">
        <v>879</v>
      </c>
      <c r="C301" s="22">
        <v>8.6000000000000007E-6</v>
      </c>
      <c r="D301" s="22"/>
      <c r="E301" s="22"/>
      <c r="F301" s="5" t="s">
        <v>942</v>
      </c>
      <c r="G301" s="7"/>
      <c r="H301" s="37">
        <v>44804</v>
      </c>
      <c r="I301" s="51"/>
      <c r="J301" s="112" t="s">
        <v>835</v>
      </c>
      <c r="K301" s="79" t="s">
        <v>837</v>
      </c>
      <c r="L301" s="48"/>
      <c r="M301" s="73" t="s">
        <v>856</v>
      </c>
      <c r="O301" s="82">
        <v>1</v>
      </c>
      <c r="P301" s="82" t="s">
        <v>908</v>
      </c>
      <c r="Q301" s="3"/>
      <c r="R301" s="3"/>
      <c r="S301" s="3"/>
      <c r="T301" s="3"/>
      <c r="U301" s="3"/>
      <c r="V301" s="3"/>
      <c r="W301" s="3"/>
    </row>
    <row r="302" spans="1:23" x14ac:dyDescent="0.2">
      <c r="A302" s="1">
        <v>98828</v>
      </c>
      <c r="B302" s="81" t="s">
        <v>166</v>
      </c>
      <c r="C302" s="22"/>
      <c r="D302" s="22"/>
      <c r="E302" s="22"/>
      <c r="F302" s="5" t="s">
        <v>900</v>
      </c>
      <c r="G302" s="7">
        <v>120.21</v>
      </c>
      <c r="H302" s="37">
        <v>36815</v>
      </c>
      <c r="I302" s="51"/>
      <c r="J302" s="112" t="s">
        <v>835</v>
      </c>
      <c r="K302" s="79"/>
      <c r="L302" s="48"/>
      <c r="M302" s="73" t="s">
        <v>856</v>
      </c>
      <c r="O302" s="82">
        <v>1</v>
      </c>
      <c r="P302" s="82"/>
      <c r="Q302" s="3"/>
      <c r="R302" s="3"/>
      <c r="S302" s="3"/>
      <c r="T302" s="3"/>
      <c r="U302" s="3"/>
      <c r="V302" s="3"/>
      <c r="W302" s="3"/>
    </row>
    <row r="303" spans="1:23" x14ac:dyDescent="0.2">
      <c r="A303" s="1">
        <v>98862</v>
      </c>
      <c r="B303" s="81" t="s">
        <v>55</v>
      </c>
      <c r="C303" s="22"/>
      <c r="D303" s="22"/>
      <c r="E303" s="22"/>
      <c r="F303" s="5" t="s">
        <v>900</v>
      </c>
      <c r="G303" s="7">
        <v>120.16</v>
      </c>
      <c r="H303" s="37">
        <v>36815</v>
      </c>
      <c r="I303" s="51"/>
      <c r="J303" s="112" t="s">
        <v>835</v>
      </c>
      <c r="K303" s="79"/>
      <c r="L303" s="48"/>
      <c r="M303" s="73" t="s">
        <v>856</v>
      </c>
      <c r="O303" s="82">
        <v>1</v>
      </c>
      <c r="P303" s="82"/>
      <c r="Q303" s="3"/>
      <c r="R303" s="3"/>
      <c r="S303" s="3"/>
      <c r="T303" s="3"/>
      <c r="U303" s="3"/>
      <c r="V303" s="3"/>
      <c r="W303" s="3"/>
    </row>
    <row r="304" spans="1:23" x14ac:dyDescent="0.2">
      <c r="A304" s="1">
        <v>98873</v>
      </c>
      <c r="B304" s="81" t="s">
        <v>93</v>
      </c>
      <c r="C304" s="22"/>
      <c r="D304" s="22"/>
      <c r="E304" s="22"/>
      <c r="F304" s="5" t="s">
        <v>797</v>
      </c>
      <c r="G304" s="7">
        <v>161.03</v>
      </c>
      <c r="H304" s="37">
        <v>36815</v>
      </c>
      <c r="I304" s="51"/>
      <c r="J304" s="112" t="s">
        <v>835</v>
      </c>
      <c r="K304" s="74"/>
      <c r="L304" s="48"/>
      <c r="O304" s="82">
        <v>1</v>
      </c>
      <c r="P304" s="82"/>
      <c r="Q304" s="21"/>
      <c r="R304" s="3"/>
      <c r="S304" s="3"/>
      <c r="T304" s="3"/>
      <c r="U304" s="3"/>
      <c r="V304" s="3"/>
      <c r="W304" s="3"/>
    </row>
    <row r="305" spans="1:24" s="22" customFormat="1" x14ac:dyDescent="0.2">
      <c r="A305" s="1">
        <v>98884</v>
      </c>
      <c r="B305" s="81" t="s">
        <v>105</v>
      </c>
      <c r="F305" s="5" t="s">
        <v>797</v>
      </c>
      <c r="G305" s="7">
        <v>140.57</v>
      </c>
      <c r="H305" s="37">
        <v>36815</v>
      </c>
      <c r="I305" s="51"/>
      <c r="J305" s="112" t="s">
        <v>835</v>
      </c>
      <c r="K305" s="74"/>
      <c r="L305" s="48"/>
      <c r="M305" s="73"/>
      <c r="N305" s="73"/>
      <c r="O305" s="82">
        <v>1</v>
      </c>
      <c r="P305" s="82"/>
      <c r="Q305" s="3"/>
      <c r="R305" s="21"/>
      <c r="S305" s="21"/>
      <c r="T305" s="21"/>
      <c r="U305" s="21"/>
      <c r="V305" s="21"/>
      <c r="W305" s="21"/>
    </row>
    <row r="306" spans="1:24" x14ac:dyDescent="0.2">
      <c r="A306" s="1">
        <v>98953</v>
      </c>
      <c r="B306" s="81" t="s">
        <v>350</v>
      </c>
      <c r="C306" s="22"/>
      <c r="D306" s="22"/>
      <c r="E306" s="22"/>
      <c r="F306" s="5" t="s">
        <v>901</v>
      </c>
      <c r="G306" s="7">
        <v>123.12</v>
      </c>
      <c r="H306" s="37">
        <v>39590</v>
      </c>
      <c r="I306" s="51"/>
      <c r="J306" s="74" t="s">
        <v>842</v>
      </c>
      <c r="K306" s="74"/>
      <c r="L306" s="48"/>
      <c r="O306" s="82">
        <v>1</v>
      </c>
      <c r="P306" s="82"/>
      <c r="Q306" s="3"/>
      <c r="R306" s="3"/>
      <c r="S306" s="3"/>
      <c r="T306" s="3"/>
      <c r="U306" s="3"/>
      <c r="V306" s="3"/>
      <c r="W306" s="3"/>
    </row>
    <row r="307" spans="1:24" x14ac:dyDescent="0.2">
      <c r="A307" s="1">
        <v>99592</v>
      </c>
      <c r="B307" s="81" t="s">
        <v>46</v>
      </c>
      <c r="C307" s="22"/>
      <c r="D307" s="22"/>
      <c r="E307" s="22"/>
      <c r="F307" s="5" t="s">
        <v>797</v>
      </c>
      <c r="G307" s="7">
        <v>168.17</v>
      </c>
      <c r="H307" s="37">
        <v>36815</v>
      </c>
      <c r="I307" s="51"/>
      <c r="J307" s="112" t="s">
        <v>842</v>
      </c>
      <c r="K307" s="74"/>
      <c r="L307" s="48"/>
      <c r="O307" s="82">
        <v>1</v>
      </c>
      <c r="P307" s="82"/>
      <c r="Q307" s="3"/>
      <c r="R307" s="3"/>
      <c r="S307" s="3"/>
      <c r="T307" s="3"/>
      <c r="U307" s="3"/>
      <c r="V307" s="3"/>
      <c r="W307" s="3"/>
    </row>
    <row r="308" spans="1:24" x14ac:dyDescent="0.2">
      <c r="A308" s="1">
        <v>99650</v>
      </c>
      <c r="B308" s="81" t="s">
        <v>294</v>
      </c>
      <c r="C308" s="22"/>
      <c r="D308" s="22"/>
      <c r="E308" s="22"/>
      <c r="F308" s="5" t="s">
        <v>797</v>
      </c>
      <c r="G308" s="7">
        <v>168.12</v>
      </c>
      <c r="H308" s="37">
        <v>36815</v>
      </c>
      <c r="I308" s="51"/>
      <c r="J308" s="112" t="s">
        <v>842</v>
      </c>
      <c r="K308" s="74"/>
      <c r="L308" s="48"/>
      <c r="O308" s="82">
        <v>1</v>
      </c>
      <c r="P308" s="82"/>
      <c r="Q308" s="3"/>
      <c r="R308" s="3"/>
      <c r="S308" s="3"/>
      <c r="T308" s="3"/>
      <c r="U308" s="3"/>
      <c r="V308" s="3"/>
      <c r="W308" s="3"/>
    </row>
    <row r="309" spans="1:24" x14ac:dyDescent="0.2">
      <c r="A309" s="1">
        <v>99661</v>
      </c>
      <c r="B309" s="81" t="s">
        <v>487</v>
      </c>
      <c r="C309" s="22"/>
      <c r="D309" s="22"/>
      <c r="E309" s="22"/>
      <c r="F309" s="5" t="s">
        <v>797</v>
      </c>
      <c r="G309" s="7">
        <v>144.24</v>
      </c>
      <c r="H309" s="37">
        <v>36815</v>
      </c>
      <c r="I309" s="51"/>
      <c r="J309" s="112" t="s">
        <v>835</v>
      </c>
      <c r="K309" s="74"/>
      <c r="L309" s="48"/>
      <c r="N309" s="73" t="s">
        <v>1019</v>
      </c>
      <c r="O309" s="82">
        <v>1</v>
      </c>
      <c r="P309" s="82"/>
      <c r="Q309" s="3"/>
      <c r="R309" s="3"/>
      <c r="S309" s="3"/>
      <c r="T309" s="3"/>
      <c r="U309" s="3"/>
      <c r="V309" s="3"/>
      <c r="W309" s="3"/>
    </row>
    <row r="310" spans="1:24" x14ac:dyDescent="0.2">
      <c r="A310" s="1">
        <v>100027</v>
      </c>
      <c r="B310" s="81" t="s">
        <v>40</v>
      </c>
      <c r="C310" s="22"/>
      <c r="D310" s="22"/>
      <c r="E310" s="22"/>
      <c r="F310" s="5" t="s">
        <v>900</v>
      </c>
      <c r="G310" s="7">
        <v>139.12</v>
      </c>
      <c r="H310" s="37">
        <v>36815</v>
      </c>
      <c r="I310" s="51"/>
      <c r="J310" s="112" t="s">
        <v>842</v>
      </c>
      <c r="K310" s="79"/>
      <c r="L310" s="48"/>
      <c r="M310" s="73" t="s">
        <v>856</v>
      </c>
      <c r="O310" s="82">
        <v>1</v>
      </c>
      <c r="P310" s="82"/>
      <c r="Q310" s="3"/>
      <c r="R310" s="3"/>
      <c r="S310" s="3"/>
      <c r="T310" s="3"/>
      <c r="U310" s="3"/>
      <c r="V310" s="3"/>
      <c r="W310" s="3"/>
    </row>
    <row r="311" spans="1:24" x14ac:dyDescent="0.2">
      <c r="A311" s="1">
        <v>100210</v>
      </c>
      <c r="B311" s="81" t="s">
        <v>458</v>
      </c>
      <c r="C311" s="22"/>
      <c r="D311" s="22"/>
      <c r="E311" s="22"/>
      <c r="F311" s="5" t="s">
        <v>797</v>
      </c>
      <c r="G311" s="7">
        <v>166.14</v>
      </c>
      <c r="H311" s="37">
        <v>36815</v>
      </c>
      <c r="I311" s="51"/>
      <c r="J311" s="112" t="s">
        <v>842</v>
      </c>
      <c r="K311" s="74"/>
      <c r="L311" s="48"/>
      <c r="O311" s="82">
        <v>1</v>
      </c>
      <c r="P311" s="82"/>
      <c r="Q311" s="3"/>
      <c r="R311" s="3"/>
      <c r="S311" s="3"/>
      <c r="T311" s="3"/>
      <c r="U311" s="3"/>
      <c r="V311" s="3"/>
      <c r="W311" s="3"/>
    </row>
    <row r="312" spans="1:24" x14ac:dyDescent="0.2">
      <c r="A312" s="1">
        <v>100254</v>
      </c>
      <c r="B312" s="81" t="s">
        <v>387</v>
      </c>
      <c r="C312" s="22"/>
      <c r="D312" s="22"/>
      <c r="E312" s="22"/>
      <c r="F312" s="5" t="s">
        <v>797</v>
      </c>
      <c r="G312" s="7">
        <v>168.12</v>
      </c>
      <c r="H312" s="37">
        <v>36815</v>
      </c>
      <c r="I312" s="51"/>
      <c r="J312" s="112" t="s">
        <v>842</v>
      </c>
      <c r="K312" s="74"/>
      <c r="L312" s="48"/>
      <c r="O312" s="82">
        <v>1</v>
      </c>
      <c r="P312" s="82"/>
      <c r="Q312" s="3"/>
      <c r="R312" s="3"/>
      <c r="S312" s="3"/>
      <c r="T312" s="3"/>
      <c r="U312" s="3"/>
      <c r="V312" s="3"/>
      <c r="W312" s="3"/>
    </row>
    <row r="313" spans="1:24" x14ac:dyDescent="0.2">
      <c r="A313" s="1">
        <v>100403</v>
      </c>
      <c r="B313" s="81" t="s">
        <v>42</v>
      </c>
      <c r="C313" s="22"/>
      <c r="D313" s="22"/>
      <c r="E313" s="22"/>
      <c r="F313" s="5" t="s">
        <v>797</v>
      </c>
      <c r="G313" s="7">
        <v>108.2</v>
      </c>
      <c r="H313" s="37">
        <v>36815</v>
      </c>
      <c r="I313" s="51"/>
      <c r="J313" s="112" t="s">
        <v>835</v>
      </c>
      <c r="K313" s="74"/>
      <c r="L313" s="48"/>
      <c r="O313" s="82">
        <v>1</v>
      </c>
      <c r="P313" s="82"/>
      <c r="Q313" s="3"/>
      <c r="R313" s="3"/>
      <c r="S313" s="3"/>
      <c r="T313" s="3"/>
      <c r="U313" s="3"/>
      <c r="V313" s="3"/>
      <c r="W313" s="3"/>
    </row>
    <row r="314" spans="1:24" x14ac:dyDescent="0.2">
      <c r="A314" s="1">
        <v>100414</v>
      </c>
      <c r="B314" s="81" t="s">
        <v>228</v>
      </c>
      <c r="C314" s="21">
        <v>2.5000000000000002E-6</v>
      </c>
      <c r="D314" s="22"/>
      <c r="E314" s="21">
        <v>2000</v>
      </c>
      <c r="F314" s="5" t="s">
        <v>942</v>
      </c>
      <c r="G314" s="7">
        <v>106.18</v>
      </c>
      <c r="H314" s="37">
        <v>41449</v>
      </c>
      <c r="I314" s="51"/>
      <c r="J314" s="112" t="s">
        <v>835</v>
      </c>
      <c r="K314" s="79"/>
      <c r="L314" s="48"/>
      <c r="M314" s="73" t="s">
        <v>856</v>
      </c>
      <c r="O314" s="82">
        <v>1</v>
      </c>
      <c r="P314" s="82" t="s">
        <v>908</v>
      </c>
      <c r="Q314" s="3"/>
      <c r="R314" s="3"/>
      <c r="S314" s="3"/>
      <c r="T314" s="3"/>
      <c r="U314" s="3"/>
      <c r="V314" s="3"/>
      <c r="W314" s="3"/>
    </row>
    <row r="315" spans="1:24" x14ac:dyDescent="0.2">
      <c r="A315" s="1">
        <v>100425</v>
      </c>
      <c r="B315" s="81" t="s">
        <v>449</v>
      </c>
      <c r="C315" s="22"/>
      <c r="D315" s="21">
        <v>21000</v>
      </c>
      <c r="E315" s="21">
        <v>900</v>
      </c>
      <c r="F315" s="5" t="s">
        <v>942</v>
      </c>
      <c r="G315" s="7">
        <v>104.16</v>
      </c>
      <c r="H315" s="37">
        <v>42963</v>
      </c>
      <c r="I315" s="51"/>
      <c r="J315" s="74" t="s">
        <v>835</v>
      </c>
      <c r="K315" s="79"/>
      <c r="L315" s="48"/>
      <c r="M315" s="73" t="s">
        <v>856</v>
      </c>
      <c r="O315" s="82">
        <v>1</v>
      </c>
      <c r="P315" s="82" t="s">
        <v>908</v>
      </c>
      <c r="Q315" s="3"/>
      <c r="R315" s="3"/>
      <c r="S315" s="3"/>
      <c r="T315" s="3"/>
      <c r="U315" s="3"/>
      <c r="V315" s="3"/>
      <c r="W315" s="3"/>
      <c r="X315" s="3"/>
    </row>
    <row r="316" spans="1:24" x14ac:dyDescent="0.2">
      <c r="A316" s="1">
        <v>100447</v>
      </c>
      <c r="B316" s="81" t="s">
        <v>107</v>
      </c>
      <c r="C316" s="21">
        <v>4.8999999999999998E-5</v>
      </c>
      <c r="D316" s="21">
        <v>240</v>
      </c>
      <c r="E316" s="22"/>
      <c r="F316" s="5" t="s">
        <v>942</v>
      </c>
      <c r="G316" s="7">
        <v>126.59</v>
      </c>
      <c r="H316" s="37">
        <v>39590</v>
      </c>
      <c r="I316" s="51"/>
      <c r="J316" s="74" t="s">
        <v>835</v>
      </c>
      <c r="K316" s="79"/>
      <c r="L316" s="48"/>
      <c r="M316" s="73" t="s">
        <v>856</v>
      </c>
      <c r="O316" s="82">
        <v>1</v>
      </c>
      <c r="P316" s="82" t="s">
        <v>908</v>
      </c>
      <c r="Q316" s="3"/>
      <c r="R316" s="3"/>
      <c r="S316" s="3"/>
      <c r="T316" s="3"/>
      <c r="U316" s="3"/>
      <c r="V316" s="3"/>
      <c r="W316" s="3"/>
    </row>
    <row r="317" spans="1:24" x14ac:dyDescent="0.2">
      <c r="A317" s="1">
        <v>100754</v>
      </c>
      <c r="B317" s="81" t="s">
        <v>358</v>
      </c>
      <c r="C317" s="21">
        <v>2.7000000000000001E-3</v>
      </c>
      <c r="D317" s="22"/>
      <c r="E317" s="22"/>
      <c r="F317" s="5" t="s">
        <v>908</v>
      </c>
      <c r="G317" s="7">
        <v>114.17</v>
      </c>
      <c r="H317" s="37">
        <v>36815</v>
      </c>
      <c r="I317" s="51"/>
      <c r="J317" s="113" t="s">
        <v>835</v>
      </c>
      <c r="K317" s="74"/>
      <c r="L317" s="48"/>
      <c r="O317" s="82">
        <v>1</v>
      </c>
      <c r="P317" s="82" t="s">
        <v>908</v>
      </c>
      <c r="Q317" s="3"/>
      <c r="R317" s="3"/>
      <c r="S317" s="3"/>
      <c r="T317" s="3"/>
      <c r="U317" s="3"/>
      <c r="V317" s="3"/>
      <c r="W317" s="3"/>
    </row>
    <row r="318" spans="1:24" x14ac:dyDescent="0.2">
      <c r="A318" s="1">
        <v>101020</v>
      </c>
      <c r="B318" s="81" t="s">
        <v>482</v>
      </c>
      <c r="C318" s="22"/>
      <c r="D318" s="22"/>
      <c r="E318" s="22"/>
      <c r="F318" s="5" t="s">
        <v>797</v>
      </c>
      <c r="G318" s="7">
        <v>310.3</v>
      </c>
      <c r="H318" s="37">
        <v>36815</v>
      </c>
      <c r="I318" s="51"/>
      <c r="J318" s="74" t="s">
        <v>842</v>
      </c>
      <c r="K318" s="74"/>
      <c r="L318" s="48"/>
      <c r="O318" s="82">
        <v>1</v>
      </c>
      <c r="P318" s="82"/>
      <c r="Q318" s="3"/>
      <c r="R318" s="3"/>
      <c r="S318" s="3"/>
      <c r="T318" s="3"/>
      <c r="U318" s="3"/>
      <c r="V318" s="3"/>
      <c r="W318" s="3"/>
    </row>
    <row r="319" spans="1:24" x14ac:dyDescent="0.2">
      <c r="A319" s="1">
        <v>101144</v>
      </c>
      <c r="B319" s="96" t="s">
        <v>533</v>
      </c>
      <c r="C319" s="21">
        <v>4.2999999999999999E-4</v>
      </c>
      <c r="D319" s="22"/>
      <c r="E319" s="22"/>
      <c r="F319" s="5" t="s">
        <v>942</v>
      </c>
      <c r="G319" s="7">
        <v>267.17</v>
      </c>
      <c r="H319" s="37">
        <v>39590</v>
      </c>
      <c r="I319" s="51"/>
      <c r="J319" s="74" t="s">
        <v>842</v>
      </c>
      <c r="K319" s="79"/>
      <c r="L319" s="48"/>
      <c r="M319" s="73" t="s">
        <v>856</v>
      </c>
      <c r="N319" s="73" t="s">
        <v>978</v>
      </c>
      <c r="O319" s="82">
        <v>1</v>
      </c>
      <c r="P319" s="82" t="s">
        <v>908</v>
      </c>
      <c r="Q319" s="3"/>
      <c r="R319" s="3"/>
      <c r="S319" s="3"/>
      <c r="T319" s="3"/>
      <c r="U319" s="3"/>
      <c r="V319" s="3"/>
      <c r="W319" s="3"/>
    </row>
    <row r="320" spans="1:24" x14ac:dyDescent="0.2">
      <c r="A320" s="1">
        <v>101611</v>
      </c>
      <c r="B320" s="93" t="s">
        <v>566</v>
      </c>
      <c r="C320" s="22"/>
      <c r="D320" s="22"/>
      <c r="E320" s="22"/>
      <c r="F320" s="5" t="s">
        <v>797</v>
      </c>
      <c r="G320" s="7">
        <v>254.41</v>
      </c>
      <c r="H320" s="37">
        <v>36815</v>
      </c>
      <c r="I320" s="51"/>
      <c r="J320" s="112" t="s">
        <v>842</v>
      </c>
      <c r="K320" s="74"/>
      <c r="L320" s="48"/>
      <c r="O320" s="82">
        <v>1</v>
      </c>
      <c r="P320" s="82"/>
      <c r="Q320" s="3"/>
      <c r="R320" s="3"/>
      <c r="S320" s="3"/>
      <c r="T320" s="3"/>
      <c r="U320" s="3"/>
      <c r="V320" s="3"/>
      <c r="W320" s="3"/>
    </row>
    <row r="321" spans="1:24" x14ac:dyDescent="0.2">
      <c r="A321" s="1">
        <v>101688</v>
      </c>
      <c r="B321" s="93" t="s">
        <v>671</v>
      </c>
      <c r="C321" s="22"/>
      <c r="D321" s="22">
        <v>12</v>
      </c>
      <c r="E321" s="21">
        <v>0.08</v>
      </c>
      <c r="F321" s="5" t="s">
        <v>942</v>
      </c>
      <c r="G321" s="7">
        <v>250.27</v>
      </c>
      <c r="H321" s="37">
        <v>42452</v>
      </c>
      <c r="I321" s="51"/>
      <c r="J321" s="112" t="s">
        <v>842</v>
      </c>
      <c r="K321" s="79"/>
      <c r="L321" s="48"/>
      <c r="M321" s="73" t="s">
        <v>856</v>
      </c>
      <c r="N321" s="73" t="s">
        <v>970</v>
      </c>
      <c r="O321" s="82">
        <v>1</v>
      </c>
      <c r="P321" s="82" t="s">
        <v>908</v>
      </c>
      <c r="Q321" s="3"/>
      <c r="R321" s="3"/>
      <c r="S321" s="3"/>
      <c r="T321" s="3"/>
      <c r="U321" s="3"/>
      <c r="V321" s="3"/>
      <c r="W321" s="3"/>
    </row>
    <row r="322" spans="1:24" x14ac:dyDescent="0.2">
      <c r="A322" s="1">
        <v>101779</v>
      </c>
      <c r="B322" s="96" t="s">
        <v>534</v>
      </c>
      <c r="C322" s="21">
        <v>4.6000000000000001E-4</v>
      </c>
      <c r="D322" s="22"/>
      <c r="E322" s="21">
        <v>20</v>
      </c>
      <c r="F322" s="5" t="s">
        <v>942</v>
      </c>
      <c r="G322" s="7">
        <v>198.29</v>
      </c>
      <c r="H322" s="37">
        <v>40962</v>
      </c>
      <c r="I322" s="51"/>
      <c r="J322" s="74" t="s">
        <v>842</v>
      </c>
      <c r="K322" s="79"/>
      <c r="L322" s="48"/>
      <c r="M322" s="73" t="s">
        <v>856</v>
      </c>
      <c r="O322" s="82">
        <v>1</v>
      </c>
      <c r="P322" s="82" t="s">
        <v>908</v>
      </c>
      <c r="Q322" s="3"/>
      <c r="R322" s="3"/>
      <c r="S322" s="3"/>
      <c r="T322" s="3"/>
      <c r="U322" s="3"/>
      <c r="V322" s="3"/>
      <c r="W322" s="3"/>
    </row>
    <row r="323" spans="1:24" x14ac:dyDescent="0.2">
      <c r="A323" s="1">
        <v>101804</v>
      </c>
      <c r="B323" s="81" t="s">
        <v>564</v>
      </c>
      <c r="C323" s="22"/>
      <c r="D323" s="22"/>
      <c r="E323" s="22"/>
      <c r="F323" s="5" t="s">
        <v>797</v>
      </c>
      <c r="G323" s="7">
        <v>200.26</v>
      </c>
      <c r="H323" s="37">
        <v>36815</v>
      </c>
      <c r="I323" s="51"/>
      <c r="J323" s="112" t="s">
        <v>842</v>
      </c>
      <c r="K323" s="74"/>
      <c r="L323" s="48"/>
      <c r="O323" s="82">
        <v>1</v>
      </c>
      <c r="P323" s="82"/>
      <c r="Q323" s="3"/>
      <c r="R323" s="3"/>
      <c r="S323" s="3"/>
      <c r="T323" s="3"/>
      <c r="U323" s="3"/>
      <c r="V323" s="3"/>
      <c r="W323" s="3"/>
    </row>
    <row r="324" spans="1:24" x14ac:dyDescent="0.2">
      <c r="A324" s="1">
        <v>101906</v>
      </c>
      <c r="B324" s="93" t="s">
        <v>622</v>
      </c>
      <c r="C324" s="22"/>
      <c r="D324" s="22"/>
      <c r="E324" s="22"/>
      <c r="F324" s="5" t="s">
        <v>797</v>
      </c>
      <c r="G324" s="7">
        <v>222.26</v>
      </c>
      <c r="H324" s="37">
        <v>36815</v>
      </c>
      <c r="I324" s="51"/>
      <c r="J324" s="74" t="s">
        <v>835</v>
      </c>
      <c r="K324" s="74"/>
      <c r="L324" s="48"/>
      <c r="N324" s="73" t="s">
        <v>986</v>
      </c>
      <c r="O324" s="82">
        <v>1</v>
      </c>
      <c r="P324" s="82"/>
      <c r="Q324" s="3"/>
      <c r="R324" s="3"/>
      <c r="S324" s="3"/>
      <c r="T324" s="3"/>
      <c r="U324" s="3"/>
      <c r="V324" s="3"/>
      <c r="W324" s="3"/>
    </row>
    <row r="325" spans="1:24" x14ac:dyDescent="0.2">
      <c r="A325" s="1">
        <v>103231</v>
      </c>
      <c r="B325" s="81" t="s">
        <v>587</v>
      </c>
      <c r="C325" s="22"/>
      <c r="D325" s="22"/>
      <c r="E325" s="22"/>
      <c r="F325" s="5" t="s">
        <v>797</v>
      </c>
      <c r="G325" s="7">
        <v>370.64</v>
      </c>
      <c r="H325" s="37">
        <v>36815</v>
      </c>
      <c r="I325" s="51"/>
      <c r="J325" s="112" t="s">
        <v>835</v>
      </c>
      <c r="K325" s="74"/>
      <c r="L325" s="48"/>
      <c r="O325" s="82">
        <v>1</v>
      </c>
      <c r="P325" s="82"/>
      <c r="Q325" s="3"/>
      <c r="R325" s="3"/>
      <c r="S325" s="3"/>
      <c r="T325" s="3"/>
      <c r="U325" s="3"/>
      <c r="V325" s="3"/>
      <c r="W325" s="3"/>
    </row>
    <row r="326" spans="1:24" x14ac:dyDescent="0.2">
      <c r="A326" s="1">
        <v>103333</v>
      </c>
      <c r="B326" s="81" t="s">
        <v>89</v>
      </c>
      <c r="C326" s="22"/>
      <c r="E326" s="22"/>
      <c r="F326" s="5" t="s">
        <v>797</v>
      </c>
      <c r="G326" s="7">
        <v>182.24</v>
      </c>
      <c r="H326" s="37">
        <v>36815</v>
      </c>
      <c r="I326" s="51"/>
      <c r="J326" s="74" t="s">
        <v>842</v>
      </c>
      <c r="K326" s="74"/>
      <c r="L326" s="48"/>
      <c r="O326" s="82">
        <v>1</v>
      </c>
      <c r="P326" s="82"/>
      <c r="Q326" s="3"/>
      <c r="R326" s="3"/>
      <c r="S326" s="3"/>
      <c r="T326" s="3"/>
      <c r="U326" s="3"/>
      <c r="V326" s="3"/>
      <c r="W326" s="3"/>
    </row>
    <row r="327" spans="1:24" x14ac:dyDescent="0.2">
      <c r="A327" s="1">
        <v>104949</v>
      </c>
      <c r="B327" s="81" t="s">
        <v>377</v>
      </c>
      <c r="C327" s="22"/>
      <c r="D327" s="22"/>
      <c r="E327" s="22"/>
      <c r="F327" s="5" t="s">
        <v>797</v>
      </c>
      <c r="G327" s="7">
        <v>123.17</v>
      </c>
      <c r="H327" s="37">
        <v>36815</v>
      </c>
      <c r="I327" s="51"/>
      <c r="J327" s="112" t="s">
        <v>842</v>
      </c>
      <c r="K327" s="74"/>
      <c r="L327" s="48"/>
      <c r="O327" s="82">
        <v>1</v>
      </c>
      <c r="P327" s="82"/>
      <c r="Q327" s="3"/>
      <c r="R327" s="3"/>
      <c r="S327" s="3"/>
      <c r="T327" s="3"/>
      <c r="U327" s="3"/>
      <c r="V327" s="3"/>
      <c r="W327" s="3"/>
    </row>
    <row r="328" spans="1:24" x14ac:dyDescent="0.2">
      <c r="A328" s="1">
        <v>105602</v>
      </c>
      <c r="B328" s="81" t="s">
        <v>125</v>
      </c>
      <c r="C328" s="22"/>
      <c r="D328" s="28">
        <v>50</v>
      </c>
      <c r="E328" s="28">
        <v>2.2000000000000002</v>
      </c>
      <c r="F328" s="5" t="s">
        <v>942</v>
      </c>
      <c r="G328" s="7">
        <v>113.18</v>
      </c>
      <c r="H328" s="37">
        <v>41569</v>
      </c>
      <c r="I328" s="51"/>
      <c r="J328" s="112" t="s">
        <v>842</v>
      </c>
      <c r="K328" s="79"/>
      <c r="L328" s="48"/>
      <c r="M328" s="73" t="s">
        <v>856</v>
      </c>
      <c r="N328" s="73" t="s">
        <v>1018</v>
      </c>
      <c r="O328" s="82">
        <v>1</v>
      </c>
      <c r="P328" s="82" t="s">
        <v>908</v>
      </c>
      <c r="Q328" s="3"/>
      <c r="R328" s="3"/>
      <c r="S328" s="3"/>
      <c r="T328" s="3"/>
      <c r="U328" s="3"/>
      <c r="V328" s="3"/>
      <c r="W328" s="3"/>
    </row>
    <row r="329" spans="1:24" x14ac:dyDescent="0.2">
      <c r="A329" s="1">
        <v>105679</v>
      </c>
      <c r="B329" s="93" t="s">
        <v>552</v>
      </c>
      <c r="C329" s="22"/>
      <c r="D329" s="22"/>
      <c r="E329" s="22"/>
      <c r="F329" s="5" t="s">
        <v>797</v>
      </c>
      <c r="G329" s="7">
        <v>122.18</v>
      </c>
      <c r="H329" s="37">
        <v>36815</v>
      </c>
      <c r="I329" s="51"/>
      <c r="J329" s="112" t="s">
        <v>842</v>
      </c>
      <c r="K329" s="74"/>
      <c r="L329" s="48"/>
      <c r="O329" s="82">
        <v>1</v>
      </c>
      <c r="P329" s="82"/>
      <c r="Q329" s="3"/>
      <c r="R329" s="3"/>
      <c r="S329" s="3"/>
      <c r="T329" s="3"/>
      <c r="U329" s="3"/>
      <c r="V329" s="3"/>
      <c r="W329" s="3"/>
    </row>
    <row r="330" spans="1:24" x14ac:dyDescent="0.2">
      <c r="A330" s="1">
        <v>106423</v>
      </c>
      <c r="B330" s="81" t="s">
        <v>423</v>
      </c>
      <c r="C330" s="22"/>
      <c r="D330" s="21">
        <v>22000</v>
      </c>
      <c r="E330" s="21">
        <v>700</v>
      </c>
      <c r="F330" s="5" t="s">
        <v>942</v>
      </c>
      <c r="G330" s="7">
        <v>106.18</v>
      </c>
      <c r="H330" s="37">
        <v>41449</v>
      </c>
      <c r="I330" s="51"/>
      <c r="J330" s="112" t="s">
        <v>842</v>
      </c>
      <c r="K330" s="79"/>
      <c r="L330" s="48"/>
      <c r="M330" s="73" t="s">
        <v>856</v>
      </c>
      <c r="N330" s="73" t="s">
        <v>972</v>
      </c>
      <c r="O330" s="82">
        <v>1</v>
      </c>
      <c r="P330" s="82" t="s">
        <v>908</v>
      </c>
      <c r="Q330" s="3"/>
      <c r="R330" s="3"/>
      <c r="S330" s="3"/>
      <c r="T330" s="3"/>
      <c r="U330" s="3"/>
      <c r="V330" s="3"/>
      <c r="W330" s="3"/>
    </row>
    <row r="331" spans="1:24" x14ac:dyDescent="0.2">
      <c r="A331" s="1">
        <v>106445</v>
      </c>
      <c r="B331" s="81" t="s">
        <v>385</v>
      </c>
      <c r="C331" s="22"/>
      <c r="D331" s="22"/>
      <c r="E331" s="21">
        <v>600</v>
      </c>
      <c r="F331" s="5" t="s">
        <v>942</v>
      </c>
      <c r="G331" s="7">
        <v>108.15</v>
      </c>
      <c r="H331" s="37">
        <v>36964</v>
      </c>
      <c r="I331" s="51"/>
      <c r="J331" s="112" t="s">
        <v>842</v>
      </c>
      <c r="K331" s="79"/>
      <c r="L331" s="48"/>
      <c r="M331" s="73" t="s">
        <v>856</v>
      </c>
      <c r="N331" s="73" t="s">
        <v>965</v>
      </c>
      <c r="O331" s="82">
        <v>1</v>
      </c>
      <c r="P331" s="82" t="s">
        <v>908</v>
      </c>
      <c r="Q331" s="3"/>
      <c r="R331" s="3"/>
      <c r="S331" s="3"/>
      <c r="T331" s="3"/>
      <c r="U331" s="3"/>
      <c r="V331" s="3"/>
      <c r="W331" s="3"/>
    </row>
    <row r="332" spans="1:24" x14ac:dyDescent="0.2">
      <c r="A332" s="30">
        <v>106467</v>
      </c>
      <c r="B332" s="94" t="s">
        <v>386</v>
      </c>
      <c r="C332" s="21">
        <v>1.1E-5</v>
      </c>
      <c r="D332" s="109">
        <v>8700</v>
      </c>
      <c r="E332" s="30">
        <v>5</v>
      </c>
      <c r="F332" s="5" t="s">
        <v>942</v>
      </c>
      <c r="G332" s="7">
        <v>147</v>
      </c>
      <c r="H332" s="110">
        <v>45856</v>
      </c>
      <c r="I332" s="51"/>
      <c r="J332" s="74" t="s">
        <v>842</v>
      </c>
      <c r="K332" s="79"/>
      <c r="L332" s="48"/>
      <c r="M332" s="73" t="s">
        <v>856</v>
      </c>
      <c r="O332" s="82">
        <v>1</v>
      </c>
      <c r="P332" s="82" t="s">
        <v>908</v>
      </c>
      <c r="Q332" s="3"/>
      <c r="R332" s="3"/>
      <c r="S332" s="3"/>
      <c r="T332" s="3"/>
      <c r="U332" s="3"/>
      <c r="V332" s="3"/>
      <c r="W332" s="3"/>
      <c r="X332" s="3"/>
    </row>
    <row r="333" spans="1:24" x14ac:dyDescent="0.2">
      <c r="A333" s="1">
        <v>106478</v>
      </c>
      <c r="B333" s="81" t="s">
        <v>382</v>
      </c>
      <c r="C333" s="22"/>
      <c r="D333" s="22"/>
      <c r="E333" s="22"/>
      <c r="F333" s="5" t="s">
        <v>797</v>
      </c>
      <c r="G333" s="7">
        <v>127.58</v>
      </c>
      <c r="H333" s="37">
        <v>36815</v>
      </c>
      <c r="I333" s="51"/>
      <c r="J333" s="112" t="s">
        <v>842</v>
      </c>
      <c r="K333" s="74"/>
      <c r="L333" s="48"/>
      <c r="O333" s="82">
        <v>1</v>
      </c>
      <c r="P333" s="82"/>
      <c r="Q333" s="3"/>
      <c r="R333" s="3"/>
      <c r="S333" s="3"/>
      <c r="T333" s="3"/>
      <c r="U333" s="3"/>
      <c r="V333" s="3"/>
      <c r="W333" s="3"/>
    </row>
    <row r="334" spans="1:24" x14ac:dyDescent="0.2">
      <c r="A334" s="1">
        <v>106490</v>
      </c>
      <c r="B334" s="81" t="s">
        <v>422</v>
      </c>
      <c r="C334" s="22"/>
      <c r="D334" s="22"/>
      <c r="E334" s="22"/>
      <c r="F334" s="5" t="s">
        <v>797</v>
      </c>
      <c r="G334" s="7">
        <v>107.17</v>
      </c>
      <c r="H334" s="37">
        <v>36815</v>
      </c>
      <c r="I334" s="51"/>
      <c r="J334" s="74" t="s">
        <v>842</v>
      </c>
      <c r="K334" s="74"/>
      <c r="L334" s="48"/>
      <c r="O334" s="82">
        <v>1</v>
      </c>
      <c r="P334" s="82"/>
      <c r="Q334" s="3"/>
      <c r="R334" s="3"/>
      <c r="S334" s="3"/>
      <c r="T334" s="3"/>
      <c r="U334" s="3"/>
      <c r="V334" s="3"/>
      <c r="W334" s="3"/>
    </row>
    <row r="335" spans="1:24" x14ac:dyDescent="0.2">
      <c r="A335" s="1">
        <v>106503</v>
      </c>
      <c r="B335" s="81" t="s">
        <v>414</v>
      </c>
      <c r="C335" s="22"/>
      <c r="D335" s="22"/>
      <c r="E335" s="22"/>
      <c r="F335" s="5" t="s">
        <v>900</v>
      </c>
      <c r="G335" s="7">
        <v>108.16</v>
      </c>
      <c r="H335" s="37">
        <v>36815</v>
      </c>
      <c r="I335" s="51"/>
      <c r="J335" s="112" t="s">
        <v>842</v>
      </c>
      <c r="K335" s="79"/>
      <c r="L335" s="48"/>
      <c r="M335" s="73" t="s">
        <v>856</v>
      </c>
      <c r="O335" s="82">
        <v>1</v>
      </c>
      <c r="P335" s="82"/>
      <c r="Q335" s="3"/>
      <c r="R335" s="3"/>
      <c r="S335" s="3"/>
      <c r="T335" s="3"/>
      <c r="U335" s="3"/>
      <c r="V335" s="3"/>
      <c r="W335" s="3"/>
      <c r="X335" s="3"/>
    </row>
    <row r="336" spans="1:24" x14ac:dyDescent="0.2">
      <c r="A336" s="1">
        <v>106514</v>
      </c>
      <c r="B336" s="81" t="s">
        <v>427</v>
      </c>
      <c r="C336" s="22"/>
      <c r="D336" s="22"/>
      <c r="E336" s="22"/>
      <c r="F336" s="5" t="s">
        <v>900</v>
      </c>
      <c r="G336" s="7">
        <v>108.1</v>
      </c>
      <c r="H336" s="37">
        <v>36815</v>
      </c>
      <c r="I336" s="51"/>
      <c r="J336" s="112" t="s">
        <v>842</v>
      </c>
      <c r="K336" s="79"/>
      <c r="L336" s="48"/>
      <c r="M336" s="73" t="s">
        <v>856</v>
      </c>
      <c r="O336" s="82">
        <v>1</v>
      </c>
      <c r="P336" s="82"/>
      <c r="Q336" s="3"/>
      <c r="R336" s="3"/>
      <c r="S336" s="3"/>
      <c r="T336" s="3"/>
      <c r="U336" s="3"/>
      <c r="V336" s="3"/>
      <c r="W336" s="3"/>
    </row>
    <row r="337" spans="1:24" x14ac:dyDescent="0.2">
      <c r="A337" s="1">
        <v>106876</v>
      </c>
      <c r="B337" s="93" t="s">
        <v>568</v>
      </c>
      <c r="C337" s="22"/>
      <c r="D337" s="22"/>
      <c r="E337" s="22"/>
      <c r="F337" s="5" t="s">
        <v>797</v>
      </c>
      <c r="G337" s="7">
        <v>140.19999999999999</v>
      </c>
      <c r="H337" s="37">
        <v>36815</v>
      </c>
      <c r="I337" s="51"/>
      <c r="J337" s="112" t="s">
        <v>835</v>
      </c>
      <c r="K337" s="74"/>
      <c r="L337" s="48"/>
      <c r="N337" s="73" t="s">
        <v>1018</v>
      </c>
      <c r="O337" s="82">
        <v>1</v>
      </c>
      <c r="P337" s="82"/>
      <c r="Q337" s="3"/>
      <c r="R337" s="3"/>
      <c r="S337" s="3"/>
      <c r="T337" s="3"/>
      <c r="U337" s="3"/>
      <c r="V337" s="3"/>
      <c r="W337" s="3"/>
    </row>
    <row r="338" spans="1:24" x14ac:dyDescent="0.2">
      <c r="A338" s="1">
        <v>106887</v>
      </c>
      <c r="B338" s="81" t="s">
        <v>7</v>
      </c>
      <c r="C338" s="22"/>
      <c r="D338" s="22"/>
      <c r="E338" s="21">
        <v>20</v>
      </c>
      <c r="F338" s="5" t="s">
        <v>942</v>
      </c>
      <c r="G338" s="7">
        <v>72.12</v>
      </c>
      <c r="H338" s="37">
        <v>36964</v>
      </c>
      <c r="I338" s="51"/>
      <c r="J338" s="112" t="s">
        <v>835</v>
      </c>
      <c r="K338" s="79"/>
      <c r="L338" s="48"/>
      <c r="M338" s="74" t="s">
        <v>856</v>
      </c>
      <c r="N338" s="74" t="s">
        <v>1018</v>
      </c>
      <c r="O338" s="82">
        <v>1</v>
      </c>
      <c r="P338" s="82" t="s">
        <v>908</v>
      </c>
      <c r="Q338" s="3"/>
      <c r="R338" s="3"/>
      <c r="S338" s="3"/>
      <c r="T338" s="3"/>
      <c r="U338" s="3"/>
      <c r="V338" s="3"/>
      <c r="W338" s="3"/>
    </row>
    <row r="339" spans="1:24" x14ac:dyDescent="0.2">
      <c r="A339" s="1">
        <v>106898</v>
      </c>
      <c r="B339" s="81" t="s">
        <v>219</v>
      </c>
      <c r="C339" s="21">
        <v>2.3E-5</v>
      </c>
      <c r="D339" s="21">
        <v>1300</v>
      </c>
      <c r="E339" s="21">
        <v>3</v>
      </c>
      <c r="F339" s="5" t="s">
        <v>942</v>
      </c>
      <c r="G339" s="7">
        <v>92.53</v>
      </c>
      <c r="H339" s="37">
        <v>36964</v>
      </c>
      <c r="I339" s="51"/>
      <c r="J339" s="74" t="s">
        <v>835</v>
      </c>
      <c r="K339" s="79"/>
      <c r="L339" s="48"/>
      <c r="M339" s="73" t="s">
        <v>856</v>
      </c>
      <c r="O339" s="82">
        <v>1</v>
      </c>
      <c r="P339" s="82" t="s">
        <v>908</v>
      </c>
      <c r="Q339" s="3"/>
      <c r="R339" s="3"/>
      <c r="S339" s="3"/>
      <c r="T339" s="3"/>
      <c r="U339" s="3"/>
      <c r="V339" s="3"/>
      <c r="W339" s="3"/>
    </row>
    <row r="340" spans="1:24" x14ac:dyDescent="0.2">
      <c r="A340" s="1">
        <v>106934</v>
      </c>
      <c r="B340" s="81" t="s">
        <v>634</v>
      </c>
      <c r="C340" s="21">
        <v>7.1000000000000005E-5</v>
      </c>
      <c r="D340" s="22"/>
      <c r="E340" s="21">
        <v>0.8</v>
      </c>
      <c r="F340" s="5" t="s">
        <v>942</v>
      </c>
      <c r="G340" s="7">
        <v>187.88</v>
      </c>
      <c r="H340" s="37">
        <v>37699</v>
      </c>
      <c r="I340" s="51"/>
      <c r="J340" s="74" t="s">
        <v>835</v>
      </c>
      <c r="K340" s="79"/>
      <c r="L340" s="48"/>
      <c r="M340" s="73" t="s">
        <v>856</v>
      </c>
      <c r="N340" s="73" t="s">
        <v>987</v>
      </c>
      <c r="O340" s="82">
        <v>1</v>
      </c>
      <c r="P340" s="82" t="s">
        <v>908</v>
      </c>
      <c r="Q340" s="3"/>
      <c r="R340" s="3"/>
      <c r="S340" s="3"/>
      <c r="T340" s="3"/>
      <c r="U340" s="3"/>
      <c r="V340" s="3"/>
      <c r="W340" s="3"/>
    </row>
    <row r="341" spans="1:24" x14ac:dyDescent="0.2">
      <c r="A341" s="1">
        <v>106945</v>
      </c>
      <c r="B341" s="81" t="s">
        <v>993</v>
      </c>
      <c r="C341" s="21">
        <v>3.7000000000000002E-6</v>
      </c>
      <c r="D341" s="29">
        <v>3300</v>
      </c>
      <c r="E341" s="1">
        <v>1.7</v>
      </c>
      <c r="F341" s="5" t="s">
        <v>942</v>
      </c>
      <c r="G341" s="7"/>
      <c r="H341" s="45">
        <v>45044</v>
      </c>
      <c r="I341" s="51"/>
      <c r="J341" s="112" t="s">
        <v>835</v>
      </c>
      <c r="K341" s="79"/>
      <c r="L341" s="48"/>
      <c r="M341" s="73" t="s">
        <v>856</v>
      </c>
      <c r="O341" s="82">
        <v>1</v>
      </c>
      <c r="P341" s="82" t="s">
        <v>908</v>
      </c>
      <c r="Q341" s="3"/>
      <c r="R341" s="3"/>
      <c r="S341" s="3"/>
      <c r="T341" s="3"/>
      <c r="U341" s="3"/>
      <c r="V341" s="3"/>
      <c r="W341" s="3"/>
    </row>
    <row r="342" spans="1:24" x14ac:dyDescent="0.2">
      <c r="A342" s="1">
        <v>106990</v>
      </c>
      <c r="B342" s="81" t="s">
        <v>8</v>
      </c>
      <c r="C342" s="21">
        <v>1.7000000000000001E-4</v>
      </c>
      <c r="D342" s="28">
        <v>660</v>
      </c>
      <c r="E342" s="8">
        <v>2</v>
      </c>
      <c r="F342" s="5" t="s">
        <v>942</v>
      </c>
      <c r="G342" s="7">
        <v>54.1</v>
      </c>
      <c r="H342" s="37">
        <v>41487</v>
      </c>
      <c r="I342" s="51"/>
      <c r="J342" s="113" t="s">
        <v>844</v>
      </c>
      <c r="K342" s="79"/>
      <c r="L342" s="48"/>
      <c r="M342" s="74" t="s">
        <v>856</v>
      </c>
      <c r="N342" s="74"/>
      <c r="O342" s="82">
        <v>1</v>
      </c>
      <c r="P342" s="82" t="s">
        <v>908</v>
      </c>
      <c r="Q342" s="3"/>
      <c r="R342" s="3"/>
      <c r="S342" s="3"/>
      <c r="T342" s="3"/>
      <c r="U342" s="3"/>
      <c r="V342" s="3"/>
      <c r="W342" s="3"/>
    </row>
    <row r="343" spans="1:24" x14ac:dyDescent="0.2">
      <c r="A343" s="1">
        <v>107028</v>
      </c>
      <c r="B343" s="81" t="s">
        <v>57</v>
      </c>
      <c r="C343" s="22"/>
      <c r="D343" s="21">
        <v>2.5</v>
      </c>
      <c r="E343" s="21">
        <v>0.35</v>
      </c>
      <c r="F343" s="5" t="s">
        <v>942</v>
      </c>
      <c r="G343" s="7">
        <v>56.07</v>
      </c>
      <c r="H343" s="37">
        <v>39839</v>
      </c>
      <c r="I343" s="51"/>
      <c r="J343" s="74" t="s">
        <v>835</v>
      </c>
      <c r="K343" s="79"/>
      <c r="L343" s="48"/>
      <c r="M343" s="73" t="s">
        <v>856</v>
      </c>
      <c r="O343" s="82">
        <v>1</v>
      </c>
      <c r="P343" s="82" t="s">
        <v>908</v>
      </c>
      <c r="Q343" s="3"/>
      <c r="R343" s="3"/>
      <c r="S343" s="3"/>
      <c r="T343" s="3"/>
      <c r="U343" s="3"/>
      <c r="V343" s="3"/>
      <c r="W343" s="3"/>
    </row>
    <row r="344" spans="1:24" s="22" customFormat="1" x14ac:dyDescent="0.2">
      <c r="A344" s="1">
        <v>107051</v>
      </c>
      <c r="B344" s="81" t="s">
        <v>68</v>
      </c>
      <c r="C344" s="21">
        <v>6.0000000000000002E-6</v>
      </c>
      <c r="F344" s="5" t="s">
        <v>942</v>
      </c>
      <c r="G344" s="7">
        <v>76.53</v>
      </c>
      <c r="H344" s="37">
        <v>39590</v>
      </c>
      <c r="I344" s="51"/>
      <c r="J344" s="74" t="s">
        <v>835</v>
      </c>
      <c r="K344" s="79"/>
      <c r="L344" s="48"/>
      <c r="M344" s="73" t="s">
        <v>856</v>
      </c>
      <c r="N344" s="73"/>
      <c r="O344" s="82">
        <v>1</v>
      </c>
      <c r="P344" s="82"/>
      <c r="Q344" s="21"/>
      <c r="R344" s="21"/>
      <c r="S344" s="21"/>
      <c r="T344" s="21"/>
      <c r="U344" s="21"/>
      <c r="V344" s="21"/>
      <c r="W344" s="21"/>
    </row>
    <row r="345" spans="1:24" x14ac:dyDescent="0.2">
      <c r="A345" s="1">
        <v>107062</v>
      </c>
      <c r="B345" s="81" t="s">
        <v>635</v>
      </c>
      <c r="C345" s="21">
        <v>2.0999999999999999E-5</v>
      </c>
      <c r="D345" s="22"/>
      <c r="E345" s="21">
        <v>400</v>
      </c>
      <c r="F345" s="5" t="s">
        <v>942</v>
      </c>
      <c r="G345" s="7">
        <v>98.96</v>
      </c>
      <c r="H345" s="37">
        <v>36964</v>
      </c>
      <c r="I345" s="51"/>
      <c r="J345" s="74" t="s">
        <v>835</v>
      </c>
      <c r="K345" s="79"/>
      <c r="L345" s="48"/>
      <c r="M345" s="73" t="s">
        <v>856</v>
      </c>
      <c r="N345" s="73" t="s">
        <v>988</v>
      </c>
      <c r="O345" s="82">
        <v>1</v>
      </c>
      <c r="P345" s="82" t="s">
        <v>908</v>
      </c>
      <c r="Q345" s="3"/>
      <c r="R345" s="3"/>
      <c r="S345" s="3"/>
      <c r="T345" s="3"/>
      <c r="U345" s="3"/>
      <c r="V345" s="3"/>
      <c r="W345" s="3"/>
    </row>
    <row r="346" spans="1:24" x14ac:dyDescent="0.2">
      <c r="A346" s="1">
        <v>107131</v>
      </c>
      <c r="B346" s="81" t="s">
        <v>60</v>
      </c>
      <c r="C346" s="21">
        <v>2.9E-4</v>
      </c>
      <c r="D346" s="22"/>
      <c r="E346" s="21">
        <v>5</v>
      </c>
      <c r="F346" s="5" t="s">
        <v>942</v>
      </c>
      <c r="G346" s="7">
        <v>53.07</v>
      </c>
      <c r="H346" s="37">
        <v>37699</v>
      </c>
      <c r="I346" s="51"/>
      <c r="J346" s="74" t="s">
        <v>835</v>
      </c>
      <c r="K346" s="79"/>
      <c r="L346" s="48"/>
      <c r="M346" s="73" t="s">
        <v>856</v>
      </c>
      <c r="O346" s="82">
        <v>1</v>
      </c>
      <c r="P346" s="82" t="s">
        <v>908</v>
      </c>
      <c r="Q346" s="3"/>
      <c r="R346" s="3"/>
      <c r="S346" s="3"/>
      <c r="T346" s="3"/>
      <c r="U346" s="3"/>
      <c r="V346" s="3"/>
      <c r="W346" s="3"/>
      <c r="X346" s="3"/>
    </row>
    <row r="347" spans="1:24" x14ac:dyDescent="0.2">
      <c r="A347" s="1">
        <v>107186</v>
      </c>
      <c r="B347" s="81" t="s">
        <v>67</v>
      </c>
      <c r="C347" s="22"/>
      <c r="D347" s="22"/>
      <c r="E347" s="22"/>
      <c r="F347" s="5" t="s">
        <v>797</v>
      </c>
      <c r="G347" s="7">
        <v>59.09</v>
      </c>
      <c r="H347" s="37">
        <v>36815</v>
      </c>
      <c r="I347" s="51"/>
      <c r="J347" s="118" t="s">
        <v>835</v>
      </c>
      <c r="K347" s="74"/>
      <c r="L347" s="48"/>
      <c r="O347" s="82">
        <v>1</v>
      </c>
      <c r="P347" s="82"/>
      <c r="Q347" s="3"/>
      <c r="R347" s="3"/>
      <c r="S347" s="3"/>
      <c r="T347" s="3"/>
      <c r="U347" s="3"/>
      <c r="V347" s="3"/>
      <c r="W347" s="3"/>
    </row>
    <row r="348" spans="1:24" x14ac:dyDescent="0.2">
      <c r="A348" s="1">
        <v>107211</v>
      </c>
      <c r="B348" s="81" t="s">
        <v>231</v>
      </c>
      <c r="C348" s="22"/>
      <c r="D348" s="22"/>
      <c r="E348" s="21">
        <v>400</v>
      </c>
      <c r="F348" s="5" t="s">
        <v>942</v>
      </c>
      <c r="G348" s="7">
        <v>62.08</v>
      </c>
      <c r="H348" s="37">
        <v>41449</v>
      </c>
      <c r="I348" s="51"/>
      <c r="J348" s="112" t="s">
        <v>835</v>
      </c>
      <c r="K348" s="79"/>
      <c r="L348" s="48"/>
      <c r="M348" s="73" t="s">
        <v>856</v>
      </c>
      <c r="O348" s="82">
        <v>1</v>
      </c>
      <c r="P348" s="82" t="s">
        <v>908</v>
      </c>
      <c r="Q348" s="3"/>
      <c r="R348" s="3"/>
      <c r="S348" s="3"/>
      <c r="T348" s="3"/>
      <c r="U348" s="3"/>
      <c r="V348" s="3"/>
      <c r="W348" s="3"/>
    </row>
    <row r="349" spans="1:24" x14ac:dyDescent="0.2">
      <c r="A349" s="1">
        <v>107302</v>
      </c>
      <c r="B349" s="81" t="s">
        <v>807</v>
      </c>
      <c r="C349" s="22"/>
      <c r="D349" s="22"/>
      <c r="E349" s="21"/>
      <c r="F349" s="5" t="s">
        <v>900</v>
      </c>
      <c r="G349" s="7">
        <v>80.510000000000005</v>
      </c>
      <c r="H349" s="37">
        <v>42405</v>
      </c>
      <c r="I349" s="51"/>
      <c r="J349" s="112" t="s">
        <v>835</v>
      </c>
      <c r="K349" s="79"/>
      <c r="L349" s="48"/>
      <c r="M349" s="73" t="s">
        <v>856</v>
      </c>
      <c r="O349" s="82">
        <v>1</v>
      </c>
      <c r="P349" s="82"/>
      <c r="Q349" s="3"/>
      <c r="R349" s="3"/>
      <c r="S349" s="3"/>
      <c r="T349" s="3"/>
      <c r="U349" s="3"/>
      <c r="V349" s="3"/>
      <c r="W349" s="3"/>
    </row>
    <row r="350" spans="1:24" x14ac:dyDescent="0.2">
      <c r="A350" s="1">
        <v>107982</v>
      </c>
      <c r="B350" s="81" t="s">
        <v>712</v>
      </c>
      <c r="C350" s="22"/>
      <c r="D350" s="22"/>
      <c r="E350" s="21">
        <v>7000</v>
      </c>
      <c r="F350" s="5" t="s">
        <v>908</v>
      </c>
      <c r="G350" s="7">
        <v>90.14</v>
      </c>
      <c r="H350" s="37">
        <v>36815</v>
      </c>
      <c r="I350" s="51"/>
      <c r="J350" s="74" t="s">
        <v>835</v>
      </c>
      <c r="K350" s="74"/>
      <c r="L350" s="48"/>
      <c r="O350" s="82">
        <v>1</v>
      </c>
      <c r="P350" s="82" t="s">
        <v>908</v>
      </c>
      <c r="Q350" s="3"/>
      <c r="R350" s="3"/>
      <c r="S350" s="3"/>
      <c r="T350" s="3"/>
      <c r="U350" s="3"/>
      <c r="V350" s="3"/>
      <c r="W350" s="3"/>
    </row>
    <row r="351" spans="1:24" x14ac:dyDescent="0.2">
      <c r="A351" s="1">
        <v>108054</v>
      </c>
      <c r="B351" s="81" t="s">
        <v>490</v>
      </c>
      <c r="C351" s="22"/>
      <c r="D351" s="22"/>
      <c r="E351" s="21">
        <v>200</v>
      </c>
      <c r="F351" s="5" t="s">
        <v>942</v>
      </c>
      <c r="G351" s="7">
        <v>86.1</v>
      </c>
      <c r="H351" s="37">
        <v>36815</v>
      </c>
      <c r="I351" s="51"/>
      <c r="J351" s="112" t="s">
        <v>835</v>
      </c>
      <c r="K351" s="79"/>
      <c r="L351" s="48"/>
      <c r="M351" s="73" t="s">
        <v>856</v>
      </c>
      <c r="N351" s="73" t="s">
        <v>990</v>
      </c>
      <c r="O351" s="82">
        <v>1</v>
      </c>
      <c r="P351" s="82" t="s">
        <v>908</v>
      </c>
      <c r="Q351" s="3"/>
      <c r="R351" s="3"/>
      <c r="S351" s="3"/>
      <c r="T351" s="3"/>
      <c r="U351" s="3"/>
      <c r="V351" s="3"/>
      <c r="W351" s="3"/>
    </row>
    <row r="352" spans="1:24" x14ac:dyDescent="0.2">
      <c r="A352" s="1">
        <v>108101</v>
      </c>
      <c r="B352" s="81" t="s">
        <v>668</v>
      </c>
      <c r="C352" s="22"/>
      <c r="D352" s="22"/>
      <c r="E352" s="22"/>
      <c r="F352" s="5" t="s">
        <v>900</v>
      </c>
      <c r="G352" s="7">
        <v>100.16</v>
      </c>
      <c r="H352" s="37">
        <v>36815</v>
      </c>
      <c r="I352" s="51"/>
      <c r="J352" s="112" t="s">
        <v>835</v>
      </c>
      <c r="K352" s="79"/>
      <c r="L352" s="48"/>
      <c r="M352" s="73" t="s">
        <v>856</v>
      </c>
      <c r="O352" s="82">
        <v>1</v>
      </c>
      <c r="P352" s="82"/>
      <c r="Q352" s="21"/>
      <c r="R352" s="3"/>
      <c r="S352" s="3"/>
      <c r="T352" s="3"/>
      <c r="U352" s="3"/>
      <c r="V352" s="3"/>
      <c r="W352" s="3"/>
    </row>
    <row r="353" spans="1:24" s="22" customFormat="1" x14ac:dyDescent="0.2">
      <c r="A353" s="1">
        <v>108190</v>
      </c>
      <c r="B353" s="81" t="s">
        <v>880</v>
      </c>
      <c r="D353" s="22">
        <v>4.5</v>
      </c>
      <c r="E353" s="22">
        <v>0.4</v>
      </c>
      <c r="F353" s="5" t="s">
        <v>1001</v>
      </c>
      <c r="G353" s="7"/>
      <c r="H353" s="37">
        <v>44804</v>
      </c>
      <c r="I353" s="51"/>
      <c r="J353" s="112" t="s">
        <v>842</v>
      </c>
      <c r="K353" s="79"/>
      <c r="L353" s="48"/>
      <c r="M353" s="73" t="s">
        <v>856</v>
      </c>
      <c r="N353" s="73" t="s">
        <v>955</v>
      </c>
      <c r="O353" s="82">
        <v>1</v>
      </c>
      <c r="P353" s="82" t="s">
        <v>908</v>
      </c>
      <c r="Q353" s="3"/>
      <c r="R353" s="21"/>
      <c r="S353" s="21"/>
      <c r="T353" s="21"/>
      <c r="U353" s="21"/>
      <c r="V353" s="21"/>
      <c r="W353" s="21"/>
    </row>
    <row r="354" spans="1:24" x14ac:dyDescent="0.2">
      <c r="A354" s="1">
        <v>108316</v>
      </c>
      <c r="B354" s="81" t="s">
        <v>289</v>
      </c>
      <c r="C354" s="22"/>
      <c r="D354" s="22"/>
      <c r="E354" s="21">
        <v>0.7</v>
      </c>
      <c r="F354" s="5" t="s">
        <v>942</v>
      </c>
      <c r="G354" s="7">
        <v>98.06</v>
      </c>
      <c r="H354" s="37">
        <v>37699</v>
      </c>
      <c r="I354" s="51"/>
      <c r="J354" s="74" t="s">
        <v>842</v>
      </c>
      <c r="K354" s="79"/>
      <c r="L354" s="48"/>
      <c r="M354" s="73" t="s">
        <v>856</v>
      </c>
      <c r="O354" s="82">
        <v>1</v>
      </c>
      <c r="P354" s="82" t="s">
        <v>908</v>
      </c>
      <c r="Q354" s="3"/>
      <c r="R354" s="3"/>
      <c r="S354" s="3"/>
      <c r="T354" s="3"/>
      <c r="U354" s="3"/>
      <c r="V354" s="3"/>
      <c r="W354" s="3"/>
    </row>
    <row r="355" spans="1:24" x14ac:dyDescent="0.2">
      <c r="A355" s="1">
        <v>108383</v>
      </c>
      <c r="B355" s="81" t="s">
        <v>329</v>
      </c>
      <c r="C355" s="22"/>
      <c r="D355" s="21">
        <v>22000</v>
      </c>
      <c r="E355" s="21">
        <v>700</v>
      </c>
      <c r="F355" s="5" t="s">
        <v>942</v>
      </c>
      <c r="G355" s="7">
        <v>106.18</v>
      </c>
      <c r="H355" s="37">
        <v>41449</v>
      </c>
      <c r="I355" s="51"/>
      <c r="J355" s="112" t="s">
        <v>835</v>
      </c>
      <c r="K355" s="79"/>
      <c r="L355" s="48"/>
      <c r="M355" s="73" t="s">
        <v>856</v>
      </c>
      <c r="N355" s="73" t="s">
        <v>972</v>
      </c>
      <c r="O355" s="82">
        <v>1</v>
      </c>
      <c r="P355" s="82" t="s">
        <v>908</v>
      </c>
      <c r="Q355" s="3"/>
      <c r="R355" s="3"/>
      <c r="S355" s="3"/>
      <c r="T355" s="3"/>
      <c r="U355" s="3"/>
      <c r="V355" s="3"/>
      <c r="W355" s="3"/>
    </row>
    <row r="356" spans="1:24" x14ac:dyDescent="0.2">
      <c r="A356" s="1">
        <v>108394</v>
      </c>
      <c r="B356" s="81" t="s">
        <v>293</v>
      </c>
      <c r="C356" s="22"/>
      <c r="D356" s="22"/>
      <c r="E356" s="21">
        <v>600</v>
      </c>
      <c r="F356" s="5" t="s">
        <v>942</v>
      </c>
      <c r="G356" s="7">
        <v>108.15</v>
      </c>
      <c r="H356" s="37">
        <v>36964</v>
      </c>
      <c r="I356" s="51"/>
      <c r="J356" s="112" t="s">
        <v>835</v>
      </c>
      <c r="K356" s="79"/>
      <c r="L356" s="48"/>
      <c r="M356" s="73" t="s">
        <v>856</v>
      </c>
      <c r="N356" s="73" t="s">
        <v>965</v>
      </c>
      <c r="O356" s="82">
        <v>1</v>
      </c>
      <c r="P356" s="82" t="s">
        <v>908</v>
      </c>
      <c r="Q356" s="21"/>
      <c r="R356" s="3"/>
      <c r="S356" s="3"/>
      <c r="T356" s="3"/>
      <c r="U356" s="3"/>
      <c r="V356" s="3"/>
      <c r="W356" s="3"/>
    </row>
    <row r="357" spans="1:24" s="22" customFormat="1" x14ac:dyDescent="0.2">
      <c r="A357" s="1">
        <v>108601</v>
      </c>
      <c r="B357" s="93" t="s">
        <v>585</v>
      </c>
      <c r="F357" s="5" t="s">
        <v>797</v>
      </c>
      <c r="G357" s="7">
        <v>171.08</v>
      </c>
      <c r="H357" s="37">
        <v>36815</v>
      </c>
      <c r="I357" s="51"/>
      <c r="J357" s="112" t="s">
        <v>835</v>
      </c>
      <c r="K357" s="74"/>
      <c r="L357" s="48"/>
      <c r="M357" s="73"/>
      <c r="N357" s="73"/>
      <c r="O357" s="82">
        <v>1</v>
      </c>
      <c r="P357" s="82"/>
      <c r="Q357" s="3"/>
      <c r="R357" s="21"/>
      <c r="S357" s="21"/>
      <c r="T357" s="21"/>
      <c r="U357" s="21"/>
      <c r="V357" s="21"/>
      <c r="W357" s="21"/>
    </row>
    <row r="358" spans="1:24" x14ac:dyDescent="0.2">
      <c r="A358" s="1">
        <v>108656</v>
      </c>
      <c r="B358" s="81" t="s">
        <v>713</v>
      </c>
      <c r="C358" s="22"/>
      <c r="D358" s="22"/>
      <c r="E358" s="22"/>
      <c r="F358" s="5" t="s">
        <v>900</v>
      </c>
      <c r="G358" s="7">
        <v>132.18</v>
      </c>
      <c r="H358" s="37">
        <v>36815</v>
      </c>
      <c r="I358" s="51"/>
      <c r="J358" s="74" t="s">
        <v>835</v>
      </c>
      <c r="K358" s="79"/>
      <c r="L358" s="48"/>
      <c r="M358" s="73" t="s">
        <v>856</v>
      </c>
      <c r="O358" s="82">
        <v>1</v>
      </c>
      <c r="P358" s="82"/>
      <c r="Q358" s="3"/>
      <c r="R358" s="3"/>
      <c r="S358" s="3"/>
      <c r="T358" s="3"/>
      <c r="U358" s="3"/>
      <c r="V358" s="3"/>
      <c r="W358" s="3"/>
    </row>
    <row r="359" spans="1:24" x14ac:dyDescent="0.2">
      <c r="A359" s="30">
        <v>108678</v>
      </c>
      <c r="B359" s="94" t="s">
        <v>1013</v>
      </c>
      <c r="C359" s="22"/>
      <c r="D359" s="22">
        <v>2400</v>
      </c>
      <c r="E359" s="22">
        <v>4</v>
      </c>
      <c r="F359" s="111" t="s">
        <v>908</v>
      </c>
      <c r="G359" s="7"/>
      <c r="H359" s="119">
        <v>45201</v>
      </c>
      <c r="I359" s="51"/>
      <c r="J359" s="112" t="s">
        <v>835</v>
      </c>
      <c r="K359" s="79"/>
      <c r="L359" s="48"/>
      <c r="N359" s="74" t="s">
        <v>1014</v>
      </c>
      <c r="O359" s="82">
        <v>1</v>
      </c>
      <c r="P359" s="82" t="s">
        <v>908</v>
      </c>
      <c r="Q359" s="3"/>
      <c r="R359" s="3"/>
      <c r="S359" s="3"/>
      <c r="T359" s="3"/>
      <c r="U359" s="3"/>
      <c r="V359" s="3"/>
      <c r="W359" s="3"/>
      <c r="X359" s="3"/>
    </row>
    <row r="360" spans="1:24" x14ac:dyDescent="0.2">
      <c r="A360" s="1">
        <v>108883</v>
      </c>
      <c r="B360" s="81" t="s">
        <v>468</v>
      </c>
      <c r="C360" s="22"/>
      <c r="D360" s="21">
        <v>5000</v>
      </c>
      <c r="E360" s="21">
        <v>420</v>
      </c>
      <c r="F360" s="5" t="s">
        <v>942</v>
      </c>
      <c r="G360" s="7">
        <v>92.15</v>
      </c>
      <c r="H360" s="37">
        <v>44063</v>
      </c>
      <c r="I360" s="51"/>
      <c r="J360" s="74" t="s">
        <v>835</v>
      </c>
      <c r="K360" s="79"/>
      <c r="L360" s="48"/>
      <c r="M360" s="73" t="s">
        <v>856</v>
      </c>
      <c r="O360" s="82">
        <v>1</v>
      </c>
      <c r="P360" s="82" t="s">
        <v>908</v>
      </c>
      <c r="Q360" s="3"/>
      <c r="R360" s="3"/>
      <c r="S360" s="3"/>
      <c r="T360" s="3"/>
      <c r="U360" s="3"/>
      <c r="V360" s="3"/>
      <c r="W360" s="3"/>
    </row>
    <row r="361" spans="1:24" x14ac:dyDescent="0.2">
      <c r="A361" s="1">
        <v>108907</v>
      </c>
      <c r="B361" s="81" t="s">
        <v>145</v>
      </c>
      <c r="D361" s="22"/>
      <c r="E361" s="21">
        <v>1000</v>
      </c>
      <c r="F361" s="5" t="s">
        <v>942</v>
      </c>
      <c r="G361" s="7">
        <v>112.56</v>
      </c>
      <c r="H361" s="37">
        <v>36964</v>
      </c>
      <c r="I361" s="51"/>
      <c r="J361" s="74" t="s">
        <v>835</v>
      </c>
      <c r="K361" s="79"/>
      <c r="L361" s="48"/>
      <c r="M361" s="73" t="s">
        <v>856</v>
      </c>
      <c r="O361" s="82">
        <v>1</v>
      </c>
      <c r="P361" s="82" t="s">
        <v>908</v>
      </c>
      <c r="Q361" s="3"/>
      <c r="R361" s="3"/>
      <c r="S361" s="3"/>
      <c r="T361" s="3"/>
      <c r="U361" s="3"/>
      <c r="V361" s="3"/>
      <c r="W361" s="3"/>
    </row>
    <row r="362" spans="1:24" s="22" customFormat="1" x14ac:dyDescent="0.2">
      <c r="A362" s="1">
        <v>108930</v>
      </c>
      <c r="B362" s="81" t="s">
        <v>173</v>
      </c>
      <c r="F362" s="5" t="s">
        <v>797</v>
      </c>
      <c r="G362" s="7">
        <v>100.18</v>
      </c>
      <c r="H362" s="37">
        <v>36815</v>
      </c>
      <c r="I362" s="51"/>
      <c r="J362" s="112" t="s">
        <v>842</v>
      </c>
      <c r="K362" s="74"/>
      <c r="L362" s="48"/>
      <c r="M362" s="73"/>
      <c r="N362" s="73"/>
      <c r="O362" s="82">
        <v>1</v>
      </c>
      <c r="P362" s="82"/>
      <c r="Q362" s="21"/>
      <c r="R362" s="21"/>
      <c r="S362" s="21"/>
      <c r="T362" s="21"/>
      <c r="U362" s="21"/>
      <c r="V362" s="21"/>
      <c r="W362" s="21"/>
    </row>
    <row r="363" spans="1:24" ht="25.5" x14ac:dyDescent="0.2">
      <c r="A363" s="1">
        <v>108952</v>
      </c>
      <c r="B363" s="81" t="s">
        <v>398</v>
      </c>
      <c r="C363" s="22"/>
      <c r="D363" s="21">
        <v>5800</v>
      </c>
      <c r="E363" s="21">
        <v>200</v>
      </c>
      <c r="F363" s="5" t="s">
        <v>942</v>
      </c>
      <c r="G363" s="7">
        <v>94.12</v>
      </c>
      <c r="H363" s="37">
        <v>36815</v>
      </c>
      <c r="I363" s="51"/>
      <c r="J363" s="74" t="s">
        <v>842</v>
      </c>
      <c r="K363" s="79" t="s">
        <v>1002</v>
      </c>
      <c r="L363" s="48"/>
      <c r="M363" s="73" t="s">
        <v>856</v>
      </c>
      <c r="O363" s="82">
        <v>1</v>
      </c>
      <c r="P363" s="82" t="s">
        <v>908</v>
      </c>
      <c r="Q363" s="3"/>
      <c r="R363" s="3"/>
      <c r="S363" s="3"/>
      <c r="T363" s="3"/>
      <c r="U363" s="3"/>
      <c r="V363" s="3"/>
      <c r="W363" s="3"/>
    </row>
    <row r="364" spans="1:24" x14ac:dyDescent="0.2">
      <c r="A364" s="1">
        <v>109068</v>
      </c>
      <c r="B364" s="81" t="s">
        <v>30</v>
      </c>
      <c r="C364" s="22"/>
      <c r="D364" s="22"/>
      <c r="E364" s="22"/>
      <c r="F364" s="5" t="s">
        <v>797</v>
      </c>
      <c r="G364" s="7">
        <v>93.14</v>
      </c>
      <c r="H364" s="37">
        <v>36815</v>
      </c>
      <c r="I364" s="51"/>
      <c r="J364" s="112" t="s">
        <v>835</v>
      </c>
      <c r="K364" s="74"/>
      <c r="L364" s="48"/>
      <c r="O364" s="82">
        <v>1</v>
      </c>
      <c r="P364" s="82"/>
      <c r="Q364" s="3"/>
      <c r="R364" s="3"/>
      <c r="S364" s="3"/>
      <c r="T364" s="3"/>
      <c r="U364" s="3"/>
      <c r="V364" s="3"/>
      <c r="W364" s="3"/>
    </row>
    <row r="365" spans="1:24" x14ac:dyDescent="0.2">
      <c r="A365" s="1">
        <v>109864</v>
      </c>
      <c r="B365" s="93" t="s">
        <v>638</v>
      </c>
      <c r="C365" s="22"/>
      <c r="D365" s="21">
        <v>93</v>
      </c>
      <c r="E365" s="21">
        <v>60</v>
      </c>
      <c r="F365" s="5" t="s">
        <v>942</v>
      </c>
      <c r="G365" s="7">
        <v>76.11</v>
      </c>
      <c r="H365" s="37">
        <v>39842</v>
      </c>
      <c r="I365" s="51"/>
      <c r="J365" s="74" t="s">
        <v>835</v>
      </c>
      <c r="K365" s="79"/>
      <c r="L365" s="48"/>
      <c r="M365" s="73" t="s">
        <v>856</v>
      </c>
      <c r="N365" s="73" t="s">
        <v>966</v>
      </c>
      <c r="O365" s="82">
        <v>1</v>
      </c>
      <c r="P365" s="82" t="s">
        <v>908</v>
      </c>
      <c r="Q365" s="3"/>
      <c r="R365" s="3"/>
      <c r="S365" s="3"/>
      <c r="T365" s="3"/>
      <c r="U365" s="3"/>
      <c r="V365" s="3"/>
      <c r="W365" s="3"/>
    </row>
    <row r="366" spans="1:24" x14ac:dyDescent="0.2">
      <c r="A366" s="1">
        <v>110009</v>
      </c>
      <c r="B366" s="81" t="s">
        <v>245</v>
      </c>
      <c r="C366" s="22"/>
      <c r="D366" s="22"/>
      <c r="E366" s="22"/>
      <c r="F366" s="5" t="s">
        <v>797</v>
      </c>
      <c r="G366" s="7">
        <v>68.08</v>
      </c>
      <c r="H366" s="37">
        <v>36815</v>
      </c>
      <c r="I366" s="51"/>
      <c r="J366" s="112" t="s">
        <v>835</v>
      </c>
      <c r="K366" s="74"/>
      <c r="L366" s="48"/>
      <c r="O366" s="82">
        <v>1</v>
      </c>
      <c r="P366" s="82"/>
      <c r="Q366" s="3"/>
      <c r="R366" s="3"/>
      <c r="S366" s="3"/>
      <c r="T366" s="3"/>
      <c r="U366" s="3"/>
      <c r="V366" s="3"/>
      <c r="W366" s="3"/>
    </row>
    <row r="367" spans="1:24" x14ac:dyDescent="0.2">
      <c r="A367" s="1">
        <v>110496</v>
      </c>
      <c r="B367" s="93" t="s">
        <v>639</v>
      </c>
      <c r="C367" s="22"/>
      <c r="D367" s="22"/>
      <c r="E367" s="21">
        <v>90</v>
      </c>
      <c r="F367" s="5" t="s">
        <v>942</v>
      </c>
      <c r="G367" s="7">
        <v>118.15</v>
      </c>
      <c r="H367" s="37">
        <v>36815</v>
      </c>
      <c r="I367" s="51"/>
      <c r="J367" s="74" t="s">
        <v>835</v>
      </c>
      <c r="K367" s="79"/>
      <c r="L367" s="48"/>
      <c r="M367" s="73" t="s">
        <v>856</v>
      </c>
      <c r="N367" s="73" t="s">
        <v>966</v>
      </c>
      <c r="O367" s="82">
        <v>1</v>
      </c>
      <c r="P367" s="82" t="s">
        <v>908</v>
      </c>
      <c r="Q367" s="3"/>
      <c r="R367" s="3"/>
      <c r="S367" s="3"/>
      <c r="T367" s="3"/>
      <c r="U367" s="3"/>
      <c r="V367" s="3"/>
      <c r="W367" s="3"/>
      <c r="X367" s="3"/>
    </row>
    <row r="368" spans="1:24" x14ac:dyDescent="0.2">
      <c r="A368" s="1">
        <v>110543</v>
      </c>
      <c r="B368" s="81" t="s">
        <v>259</v>
      </c>
      <c r="C368" s="22"/>
      <c r="D368" s="22"/>
      <c r="E368" s="21">
        <v>7000</v>
      </c>
      <c r="F368" s="5" t="s">
        <v>942</v>
      </c>
      <c r="G368" s="7">
        <v>86.2</v>
      </c>
      <c r="H368" s="37">
        <v>36815</v>
      </c>
      <c r="I368" s="51"/>
      <c r="J368" s="112" t="s">
        <v>835</v>
      </c>
      <c r="K368" s="79"/>
      <c r="L368" s="48"/>
      <c r="M368" s="73" t="s">
        <v>856</v>
      </c>
      <c r="O368" s="82">
        <v>1</v>
      </c>
      <c r="P368" s="82" t="s">
        <v>908</v>
      </c>
      <c r="Q368" s="3"/>
      <c r="R368" s="3"/>
      <c r="S368" s="3"/>
      <c r="T368" s="3"/>
      <c r="U368" s="3"/>
      <c r="V368" s="3"/>
      <c r="W368" s="3"/>
    </row>
    <row r="369" spans="1:24" x14ac:dyDescent="0.2">
      <c r="A369" s="1">
        <v>110714</v>
      </c>
      <c r="B369" s="81" t="s">
        <v>637</v>
      </c>
      <c r="C369" s="22"/>
      <c r="D369" s="22"/>
      <c r="E369" s="22"/>
      <c r="F369" s="5" t="s">
        <v>900</v>
      </c>
      <c r="G369" s="7">
        <v>90.14</v>
      </c>
      <c r="H369" s="37">
        <v>36815</v>
      </c>
      <c r="I369" s="51"/>
      <c r="J369" s="74" t="s">
        <v>835</v>
      </c>
      <c r="K369" s="79"/>
      <c r="L369" s="48"/>
      <c r="M369" s="73" t="s">
        <v>856</v>
      </c>
      <c r="O369" s="82">
        <v>1</v>
      </c>
      <c r="P369" s="82"/>
      <c r="Q369" s="3"/>
      <c r="R369" s="3"/>
      <c r="S369" s="3"/>
      <c r="T369" s="3"/>
      <c r="U369" s="3"/>
      <c r="V369" s="3"/>
      <c r="W369" s="3"/>
    </row>
    <row r="370" spans="1:24" x14ac:dyDescent="0.2">
      <c r="A370" s="1">
        <v>110805</v>
      </c>
      <c r="B370" s="93" t="s">
        <v>640</v>
      </c>
      <c r="C370" s="22"/>
      <c r="D370" s="21">
        <v>370</v>
      </c>
      <c r="E370" s="21">
        <v>70</v>
      </c>
      <c r="F370" s="5" t="s">
        <v>942</v>
      </c>
      <c r="G370" s="7">
        <v>90.14</v>
      </c>
      <c r="H370" s="37">
        <v>39842</v>
      </c>
      <c r="I370" s="51"/>
      <c r="J370" s="74" t="s">
        <v>835</v>
      </c>
      <c r="K370" s="79"/>
      <c r="L370" s="48"/>
      <c r="M370" s="73" t="s">
        <v>856</v>
      </c>
      <c r="N370" s="73" t="s">
        <v>966</v>
      </c>
      <c r="O370" s="82">
        <v>1</v>
      </c>
      <c r="P370" s="82" t="s">
        <v>908</v>
      </c>
      <c r="Q370" s="3"/>
      <c r="R370" s="3"/>
      <c r="S370" s="3"/>
      <c r="T370" s="3"/>
      <c r="U370" s="3"/>
      <c r="V370" s="3"/>
      <c r="W370" s="3"/>
      <c r="X370" s="3"/>
    </row>
    <row r="371" spans="1:24" x14ac:dyDescent="0.2">
      <c r="A371" s="1">
        <v>110827</v>
      </c>
      <c r="B371" s="81" t="s">
        <v>172</v>
      </c>
      <c r="C371" s="22"/>
      <c r="D371" s="22"/>
      <c r="E371" s="22"/>
      <c r="F371" s="5" t="s">
        <v>797</v>
      </c>
      <c r="G371" s="7">
        <v>84.18</v>
      </c>
      <c r="H371" s="37">
        <v>36815</v>
      </c>
      <c r="I371" s="51"/>
      <c r="J371" s="112" t="s">
        <v>835</v>
      </c>
      <c r="K371" s="74"/>
      <c r="L371" s="48"/>
      <c r="O371" s="82">
        <v>1</v>
      </c>
      <c r="P371" s="82"/>
      <c r="Q371" s="3"/>
      <c r="R371" s="3"/>
      <c r="S371" s="3"/>
      <c r="T371" s="3"/>
      <c r="U371" s="3"/>
      <c r="V371" s="3"/>
      <c r="W371" s="3"/>
      <c r="X371" s="3"/>
    </row>
    <row r="372" spans="1:24" x14ac:dyDescent="0.2">
      <c r="A372" s="1">
        <v>110861</v>
      </c>
      <c r="B372" s="81" t="s">
        <v>425</v>
      </c>
      <c r="C372" s="22"/>
      <c r="D372" s="22"/>
      <c r="E372" s="22"/>
      <c r="F372" s="5" t="s">
        <v>797</v>
      </c>
      <c r="G372" s="7">
        <v>79.11</v>
      </c>
      <c r="H372" s="37">
        <v>36815</v>
      </c>
      <c r="I372" s="51"/>
      <c r="J372" s="112" t="s">
        <v>835</v>
      </c>
      <c r="K372" s="74"/>
      <c r="L372" s="48"/>
      <c r="O372" s="82">
        <v>1</v>
      </c>
      <c r="P372" s="82"/>
      <c r="Q372" s="3"/>
      <c r="R372" s="3"/>
      <c r="S372" s="3"/>
      <c r="T372" s="3"/>
      <c r="U372" s="3"/>
      <c r="V372" s="3"/>
      <c r="W372" s="3"/>
    </row>
    <row r="373" spans="1:24" x14ac:dyDescent="0.2">
      <c r="A373" s="1">
        <v>111159</v>
      </c>
      <c r="B373" s="93" t="s">
        <v>641</v>
      </c>
      <c r="C373" s="22"/>
      <c r="D373" s="21">
        <v>140</v>
      </c>
      <c r="E373" s="21">
        <v>300</v>
      </c>
      <c r="F373" s="5" t="s">
        <v>942</v>
      </c>
      <c r="G373" s="7">
        <v>132.18</v>
      </c>
      <c r="H373" s="37">
        <v>41449</v>
      </c>
      <c r="I373" s="51"/>
      <c r="J373" s="74" t="s">
        <v>835</v>
      </c>
      <c r="K373" s="79"/>
      <c r="L373" s="48"/>
      <c r="M373" s="73" t="s">
        <v>856</v>
      </c>
      <c r="N373" s="73" t="s">
        <v>966</v>
      </c>
      <c r="O373" s="82">
        <v>1</v>
      </c>
      <c r="P373" s="82" t="s">
        <v>908</v>
      </c>
      <c r="Q373" s="3"/>
      <c r="R373" s="3"/>
      <c r="S373" s="3"/>
      <c r="T373" s="3"/>
      <c r="U373" s="3"/>
      <c r="V373" s="3"/>
      <c r="W373" s="3"/>
    </row>
    <row r="374" spans="1:24" x14ac:dyDescent="0.2">
      <c r="A374" s="1">
        <v>111308</v>
      </c>
      <c r="B374" s="81" t="s">
        <v>249</v>
      </c>
      <c r="C374" s="22"/>
      <c r="D374" s="22"/>
      <c r="E374" s="21">
        <v>0.08</v>
      </c>
      <c r="F374" s="5" t="s">
        <v>908</v>
      </c>
      <c r="G374" s="7">
        <v>100.13</v>
      </c>
      <c r="H374" s="37">
        <v>36964</v>
      </c>
      <c r="I374" s="51"/>
      <c r="J374" s="74" t="s">
        <v>835</v>
      </c>
      <c r="K374" s="74"/>
      <c r="L374" s="48"/>
      <c r="O374" s="82">
        <v>1</v>
      </c>
      <c r="P374" s="82" t="s">
        <v>908</v>
      </c>
      <c r="Q374" s="3"/>
      <c r="R374" s="3"/>
      <c r="S374" s="3"/>
      <c r="T374" s="3"/>
      <c r="U374" s="3"/>
      <c r="V374" s="3"/>
      <c r="W374" s="3"/>
    </row>
    <row r="375" spans="1:24" x14ac:dyDescent="0.2">
      <c r="A375" s="1">
        <v>111422</v>
      </c>
      <c r="B375" s="81" t="s">
        <v>201</v>
      </c>
      <c r="C375" s="22"/>
      <c r="D375" s="22"/>
      <c r="E375" s="21">
        <v>3</v>
      </c>
      <c r="F375" s="5" t="s">
        <v>942</v>
      </c>
      <c r="G375" s="7">
        <v>105.16</v>
      </c>
      <c r="H375" s="37">
        <v>41449</v>
      </c>
      <c r="I375" s="51"/>
      <c r="J375" s="112" t="s">
        <v>842</v>
      </c>
      <c r="K375" s="79"/>
      <c r="L375" s="48"/>
      <c r="M375" s="73" t="s">
        <v>856</v>
      </c>
      <c r="O375" s="82">
        <v>1</v>
      </c>
      <c r="P375" s="82" t="s">
        <v>908</v>
      </c>
      <c r="Q375" s="3"/>
      <c r="R375" s="3"/>
      <c r="S375" s="3"/>
      <c r="T375" s="3"/>
      <c r="U375" s="3"/>
      <c r="V375" s="3"/>
      <c r="W375" s="3"/>
    </row>
    <row r="376" spans="1:24" x14ac:dyDescent="0.2">
      <c r="A376" s="1">
        <v>111444</v>
      </c>
      <c r="B376" s="93" t="s">
        <v>586</v>
      </c>
      <c r="C376" s="21">
        <v>7.1000000000000002E-4</v>
      </c>
      <c r="D376" s="22"/>
      <c r="E376" s="22"/>
      <c r="F376" s="5" t="s">
        <v>942</v>
      </c>
      <c r="G376" s="7">
        <v>143.02000000000001</v>
      </c>
      <c r="H376" s="37">
        <v>36815</v>
      </c>
      <c r="I376" s="51"/>
      <c r="J376" s="74" t="s">
        <v>835</v>
      </c>
      <c r="K376" s="79"/>
      <c r="L376" s="48"/>
      <c r="M376" s="73" t="s">
        <v>856</v>
      </c>
      <c r="N376" s="73" t="s">
        <v>989</v>
      </c>
      <c r="O376" s="82">
        <v>1</v>
      </c>
      <c r="P376" s="82" t="s">
        <v>908</v>
      </c>
      <c r="Q376" s="3"/>
      <c r="R376" s="3"/>
      <c r="S376" s="3"/>
      <c r="T376" s="3"/>
      <c r="U376" s="3"/>
      <c r="V376" s="3"/>
      <c r="W376" s="3"/>
    </row>
    <row r="377" spans="1:24" x14ac:dyDescent="0.2">
      <c r="A377" s="1">
        <v>111466</v>
      </c>
      <c r="B377" s="81" t="s">
        <v>204</v>
      </c>
      <c r="C377" s="22"/>
      <c r="D377" s="22"/>
      <c r="E377" s="22"/>
      <c r="F377" s="5" t="s">
        <v>900</v>
      </c>
      <c r="G377" s="7">
        <v>106.14</v>
      </c>
      <c r="H377" s="37">
        <v>36815</v>
      </c>
      <c r="I377" s="51"/>
      <c r="J377" s="74" t="s">
        <v>835</v>
      </c>
      <c r="K377" s="79"/>
      <c r="L377" s="48"/>
      <c r="M377" s="73" t="s">
        <v>856</v>
      </c>
      <c r="O377" s="82">
        <v>1</v>
      </c>
      <c r="P377" s="82"/>
      <c r="Q377" s="3"/>
      <c r="R377" s="3"/>
      <c r="S377" s="3"/>
      <c r="T377" s="3"/>
      <c r="U377" s="3"/>
      <c r="V377" s="3"/>
      <c r="W377" s="3"/>
    </row>
    <row r="378" spans="1:24" x14ac:dyDescent="0.2">
      <c r="A378" s="1">
        <v>111762</v>
      </c>
      <c r="B378" s="93" t="s">
        <v>642</v>
      </c>
      <c r="C378" s="22"/>
      <c r="D378" s="21">
        <v>4700</v>
      </c>
      <c r="E378" s="22">
        <v>82</v>
      </c>
      <c r="F378" s="5" t="s">
        <v>942</v>
      </c>
      <c r="G378" s="7">
        <v>118.2</v>
      </c>
      <c r="H378" s="37">
        <v>43224</v>
      </c>
      <c r="I378" s="51"/>
      <c r="J378" s="74" t="s">
        <v>835</v>
      </c>
      <c r="K378" s="79"/>
      <c r="L378" s="48"/>
      <c r="M378" s="73" t="s">
        <v>856</v>
      </c>
      <c r="N378" s="73" t="s">
        <v>966</v>
      </c>
      <c r="O378" s="82">
        <v>1</v>
      </c>
      <c r="P378" s="82" t="s">
        <v>908</v>
      </c>
      <c r="Q378" s="3"/>
      <c r="R378" s="3"/>
      <c r="S378" s="3"/>
      <c r="T378" s="3"/>
      <c r="U378" s="3"/>
      <c r="V378" s="3"/>
      <c r="W378" s="3"/>
    </row>
    <row r="379" spans="1:24" x14ac:dyDescent="0.2">
      <c r="A379" s="1">
        <v>111773</v>
      </c>
      <c r="B379" s="93" t="s">
        <v>619</v>
      </c>
      <c r="C379" s="22"/>
      <c r="E379" s="22"/>
      <c r="F379" s="5" t="s">
        <v>900</v>
      </c>
      <c r="G379" s="7">
        <v>120.17</v>
      </c>
      <c r="H379" s="37">
        <v>36815</v>
      </c>
      <c r="I379" s="51"/>
      <c r="J379" s="74" t="s">
        <v>835</v>
      </c>
      <c r="K379" s="79"/>
      <c r="L379" s="48"/>
      <c r="M379" s="73" t="s">
        <v>856</v>
      </c>
      <c r="O379" s="82">
        <v>1</v>
      </c>
      <c r="P379" s="82"/>
      <c r="Q379" s="3"/>
      <c r="R379" s="3"/>
      <c r="S379" s="3"/>
      <c r="T379" s="3"/>
      <c r="U379" s="3"/>
      <c r="V379" s="3"/>
      <c r="W379" s="3"/>
    </row>
    <row r="380" spans="1:24" x14ac:dyDescent="0.2">
      <c r="A380" s="1">
        <v>111900</v>
      </c>
      <c r="B380" s="93" t="s">
        <v>620</v>
      </c>
      <c r="C380" s="22"/>
      <c r="E380" s="22"/>
      <c r="F380" s="5" t="s">
        <v>900</v>
      </c>
      <c r="G380" s="7">
        <v>134.19999999999999</v>
      </c>
      <c r="H380" s="37">
        <v>36815</v>
      </c>
      <c r="I380" s="51"/>
      <c r="J380" s="74" t="s">
        <v>835</v>
      </c>
      <c r="K380" s="79"/>
      <c r="L380" s="48"/>
      <c r="M380" s="73" t="s">
        <v>856</v>
      </c>
      <c r="O380" s="82">
        <v>1</v>
      </c>
      <c r="P380" s="82"/>
      <c r="Q380" s="3"/>
      <c r="R380" s="3"/>
      <c r="S380" s="3"/>
      <c r="T380" s="3"/>
      <c r="U380" s="3"/>
      <c r="V380" s="3"/>
      <c r="W380" s="3"/>
    </row>
    <row r="381" spans="1:24" x14ac:dyDescent="0.2">
      <c r="A381" s="1">
        <v>111966</v>
      </c>
      <c r="B381" s="93" t="s">
        <v>618</v>
      </c>
      <c r="C381" s="22"/>
      <c r="D381" s="22"/>
      <c r="F381" s="5" t="s">
        <v>900</v>
      </c>
      <c r="G381" s="7">
        <v>134.19999999999999</v>
      </c>
      <c r="H381" s="37">
        <v>36815</v>
      </c>
      <c r="I381" s="51"/>
      <c r="J381" s="74" t="s">
        <v>835</v>
      </c>
      <c r="K381" s="79"/>
      <c r="L381" s="48"/>
      <c r="M381" s="73" t="s">
        <v>856</v>
      </c>
      <c r="O381" s="82">
        <v>1</v>
      </c>
      <c r="P381" s="82"/>
      <c r="Q381" s="3"/>
      <c r="R381" s="3"/>
      <c r="S381" s="3"/>
      <c r="T381" s="3"/>
      <c r="U381" s="3"/>
      <c r="V381" s="3"/>
      <c r="W381" s="3"/>
      <c r="X381" s="3"/>
    </row>
    <row r="382" spans="1:24" x14ac:dyDescent="0.2">
      <c r="A382" s="1">
        <v>112345</v>
      </c>
      <c r="B382" s="93" t="s">
        <v>621</v>
      </c>
      <c r="C382" s="22"/>
      <c r="D382" s="22"/>
      <c r="E382" s="22"/>
      <c r="F382" s="5" t="s">
        <v>900</v>
      </c>
      <c r="G382" s="7">
        <v>162.26</v>
      </c>
      <c r="H382" s="37">
        <v>36815</v>
      </c>
      <c r="I382" s="51"/>
      <c r="J382" s="74" t="s">
        <v>835</v>
      </c>
      <c r="K382" s="79"/>
      <c r="L382" s="48"/>
      <c r="M382" s="73" t="s">
        <v>856</v>
      </c>
      <c r="O382" s="82">
        <v>1</v>
      </c>
      <c r="P382" s="82"/>
      <c r="Q382" s="3"/>
      <c r="R382" s="3"/>
      <c r="S382" s="3"/>
      <c r="T382" s="3"/>
      <c r="U382" s="3"/>
      <c r="V382" s="3"/>
      <c r="W382" s="3"/>
    </row>
    <row r="383" spans="1:24" x14ac:dyDescent="0.2">
      <c r="A383" s="1">
        <v>112492</v>
      </c>
      <c r="B383" s="81" t="s">
        <v>735</v>
      </c>
      <c r="C383" s="22"/>
      <c r="D383" s="22"/>
      <c r="E383" s="22"/>
      <c r="F383" s="5" t="s">
        <v>900</v>
      </c>
      <c r="G383" s="7">
        <v>178.26</v>
      </c>
      <c r="H383" s="37">
        <v>36815</v>
      </c>
      <c r="I383" s="51"/>
      <c r="J383" s="74" t="s">
        <v>835</v>
      </c>
      <c r="K383" s="79"/>
      <c r="L383" s="48"/>
      <c r="M383" s="73" t="s">
        <v>856</v>
      </c>
      <c r="O383" s="82">
        <v>1</v>
      </c>
      <c r="P383" s="82"/>
      <c r="Q383" s="3"/>
      <c r="R383" s="3"/>
      <c r="S383" s="3"/>
      <c r="T383" s="3"/>
      <c r="U383" s="3"/>
      <c r="V383" s="3"/>
      <c r="W383" s="3"/>
    </row>
    <row r="384" spans="1:24" x14ac:dyDescent="0.2">
      <c r="A384" s="1">
        <v>114261</v>
      </c>
      <c r="B384" s="81" t="s">
        <v>418</v>
      </c>
      <c r="C384" s="22"/>
      <c r="D384" s="22"/>
      <c r="E384" s="22"/>
      <c r="F384" s="5" t="s">
        <v>900</v>
      </c>
      <c r="G384" s="7">
        <v>209.27</v>
      </c>
      <c r="H384" s="37">
        <v>36815</v>
      </c>
      <c r="I384" s="51"/>
      <c r="J384" s="112" t="s">
        <v>842</v>
      </c>
      <c r="K384" s="79"/>
      <c r="L384" s="48"/>
      <c r="M384" s="73" t="s">
        <v>856</v>
      </c>
      <c r="N384" s="73" t="s">
        <v>1020</v>
      </c>
      <c r="O384" s="82">
        <v>1</v>
      </c>
      <c r="P384" s="82"/>
      <c r="Q384" s="3"/>
      <c r="R384" s="3"/>
      <c r="S384" s="3"/>
      <c r="T384" s="3"/>
      <c r="U384" s="3"/>
      <c r="V384" s="3"/>
      <c r="W384" s="3"/>
    </row>
    <row r="385" spans="1:24" x14ac:dyDescent="0.2">
      <c r="A385" s="1">
        <v>115026</v>
      </c>
      <c r="B385" s="81" t="s">
        <v>87</v>
      </c>
      <c r="C385" s="22"/>
      <c r="D385" s="22"/>
      <c r="E385" s="22"/>
      <c r="F385" s="5" t="s">
        <v>797</v>
      </c>
      <c r="G385" s="7">
        <v>173.15</v>
      </c>
      <c r="H385" s="37">
        <v>36815</v>
      </c>
      <c r="I385" s="51"/>
      <c r="J385" s="112" t="s">
        <v>842</v>
      </c>
      <c r="K385" s="74"/>
      <c r="L385" s="48"/>
      <c r="O385" s="82">
        <v>1</v>
      </c>
      <c r="P385" s="82"/>
      <c r="Q385" s="3"/>
      <c r="R385" s="3"/>
      <c r="S385" s="3"/>
      <c r="T385" s="3"/>
      <c r="U385" s="3"/>
      <c r="V385" s="3"/>
      <c r="W385" s="3"/>
    </row>
    <row r="386" spans="1:24" x14ac:dyDescent="0.2">
      <c r="A386" s="1">
        <v>115071</v>
      </c>
      <c r="B386" s="81" t="s">
        <v>419</v>
      </c>
      <c r="C386" s="22"/>
      <c r="E386" s="21">
        <v>3000</v>
      </c>
      <c r="F386" s="5" t="s">
        <v>908</v>
      </c>
      <c r="G386" s="7">
        <v>42.09</v>
      </c>
      <c r="H386" s="37">
        <v>36815</v>
      </c>
      <c r="I386" s="51"/>
      <c r="J386" s="74" t="s">
        <v>844</v>
      </c>
      <c r="K386" s="74"/>
      <c r="L386" s="48"/>
      <c r="O386" s="82">
        <v>1</v>
      </c>
      <c r="P386" s="82" t="s">
        <v>908</v>
      </c>
      <c r="Q386" s="3"/>
      <c r="R386" s="3"/>
      <c r="S386" s="3"/>
      <c r="T386" s="3"/>
      <c r="U386" s="3"/>
      <c r="V386" s="3"/>
      <c r="W386" s="3"/>
    </row>
    <row r="387" spans="1:24" x14ac:dyDescent="0.2">
      <c r="A387" s="1">
        <v>115286</v>
      </c>
      <c r="B387" s="81" t="s">
        <v>140</v>
      </c>
      <c r="C387" s="22"/>
      <c r="D387" s="22"/>
      <c r="E387" s="22"/>
      <c r="F387" s="5" t="s">
        <v>797</v>
      </c>
      <c r="G387" s="7">
        <v>388.83</v>
      </c>
      <c r="H387" s="37">
        <v>36815</v>
      </c>
      <c r="I387" s="51"/>
      <c r="J387" s="112" t="s">
        <v>842</v>
      </c>
      <c r="K387" s="74"/>
      <c r="L387" s="48"/>
      <c r="O387" s="82">
        <v>1</v>
      </c>
      <c r="P387" s="82"/>
      <c r="Q387" s="3"/>
      <c r="R387" s="3"/>
      <c r="S387" s="3"/>
      <c r="T387" s="3"/>
      <c r="U387" s="3"/>
      <c r="V387" s="3"/>
      <c r="W387" s="3"/>
    </row>
    <row r="388" spans="1:24" x14ac:dyDescent="0.2">
      <c r="A388" s="1">
        <v>115322</v>
      </c>
      <c r="B388" s="81" t="s">
        <v>197</v>
      </c>
      <c r="C388" s="22"/>
      <c r="D388" s="22"/>
      <c r="E388" s="22"/>
      <c r="F388" s="5" t="s">
        <v>900</v>
      </c>
      <c r="G388" s="7">
        <v>370.48</v>
      </c>
      <c r="H388" s="37">
        <v>36815</v>
      </c>
      <c r="I388" s="51"/>
      <c r="J388" s="112" t="s">
        <v>842</v>
      </c>
      <c r="K388" s="79"/>
      <c r="L388" s="48"/>
      <c r="M388" s="73" t="s">
        <v>856</v>
      </c>
      <c r="N388" s="73" t="s">
        <v>978</v>
      </c>
      <c r="O388" s="82">
        <v>1</v>
      </c>
      <c r="P388" s="82"/>
      <c r="Q388" s="3"/>
      <c r="R388" s="3"/>
      <c r="S388" s="3"/>
      <c r="T388" s="3"/>
      <c r="U388" s="3"/>
      <c r="V388" s="3"/>
      <c r="W388" s="3"/>
    </row>
    <row r="389" spans="1:24" x14ac:dyDescent="0.2">
      <c r="A389" s="1">
        <v>115673</v>
      </c>
      <c r="B389" s="81" t="s">
        <v>378</v>
      </c>
      <c r="C389" s="22"/>
      <c r="D389" s="22"/>
      <c r="E389" s="22"/>
      <c r="F389" s="5" t="s">
        <v>797</v>
      </c>
      <c r="G389" s="7">
        <v>157.19</v>
      </c>
      <c r="H389" s="37">
        <v>36815</v>
      </c>
      <c r="I389" s="51"/>
      <c r="J389" s="74" t="s">
        <v>835</v>
      </c>
      <c r="K389" s="74"/>
      <c r="L389" s="48"/>
      <c r="O389" s="82">
        <v>1</v>
      </c>
      <c r="P389" s="82"/>
      <c r="Q389" s="3"/>
      <c r="R389" s="3"/>
      <c r="S389" s="3"/>
      <c r="T389" s="3"/>
      <c r="U389" s="3"/>
      <c r="V389" s="3"/>
      <c r="W389" s="3"/>
    </row>
    <row r="390" spans="1:24" x14ac:dyDescent="0.2">
      <c r="A390" s="1">
        <v>115866</v>
      </c>
      <c r="B390" s="81" t="s">
        <v>481</v>
      </c>
      <c r="C390" s="22"/>
      <c r="D390" s="22"/>
      <c r="E390" s="22"/>
      <c r="F390" s="5" t="s">
        <v>797</v>
      </c>
      <c r="G390" s="7">
        <v>326.3</v>
      </c>
      <c r="H390" s="37">
        <v>36815</v>
      </c>
      <c r="I390" s="51"/>
      <c r="J390" s="74" t="s">
        <v>842</v>
      </c>
      <c r="K390" s="74"/>
      <c r="L390" s="48"/>
      <c r="O390" s="82">
        <v>1</v>
      </c>
      <c r="P390" s="82"/>
      <c r="Q390" s="3"/>
      <c r="R390" s="3"/>
      <c r="S390" s="3"/>
      <c r="T390" s="3"/>
      <c r="U390" s="3"/>
      <c r="V390" s="3"/>
      <c r="W390" s="3"/>
    </row>
    <row r="391" spans="1:24" x14ac:dyDescent="0.2">
      <c r="A391" s="1">
        <v>117793</v>
      </c>
      <c r="B391" s="81" t="s">
        <v>24</v>
      </c>
      <c r="C391" s="21">
        <v>9.3999999999999998E-6</v>
      </c>
      <c r="D391" s="22"/>
      <c r="E391" s="22"/>
      <c r="F391" s="5" t="s">
        <v>942</v>
      </c>
      <c r="G391" s="7">
        <v>223.24</v>
      </c>
      <c r="H391" s="37">
        <v>36815</v>
      </c>
      <c r="I391" s="51"/>
      <c r="J391" s="112" t="s">
        <v>842</v>
      </c>
      <c r="K391" s="79" t="s">
        <v>837</v>
      </c>
      <c r="L391" s="48"/>
      <c r="M391" s="73" t="s">
        <v>856</v>
      </c>
      <c r="N391" s="73" t="s">
        <v>979</v>
      </c>
      <c r="O391" s="82">
        <v>1</v>
      </c>
      <c r="P391" s="82" t="s">
        <v>908</v>
      </c>
      <c r="Q391" s="3"/>
      <c r="R391" s="3"/>
      <c r="S391" s="3"/>
      <c r="T391" s="3"/>
      <c r="U391" s="3"/>
      <c r="V391" s="3"/>
      <c r="W391" s="3"/>
      <c r="X391" s="3"/>
    </row>
    <row r="392" spans="1:24" x14ac:dyDescent="0.2">
      <c r="A392" s="1">
        <v>117817</v>
      </c>
      <c r="B392" s="81" t="s">
        <v>608</v>
      </c>
      <c r="C392" s="21">
        <v>2.3999999999999999E-6</v>
      </c>
      <c r="E392" s="22"/>
      <c r="F392" s="5" t="s">
        <v>942</v>
      </c>
      <c r="G392" s="7">
        <v>390.62</v>
      </c>
      <c r="H392" s="37">
        <v>40962</v>
      </c>
      <c r="I392" s="51"/>
      <c r="J392" s="74" t="s">
        <v>835</v>
      </c>
      <c r="K392" s="79"/>
      <c r="L392" s="48"/>
      <c r="M392" s="73" t="s">
        <v>856</v>
      </c>
      <c r="O392" s="82">
        <v>1</v>
      </c>
      <c r="P392" s="82" t="s">
        <v>908</v>
      </c>
      <c r="Q392" s="3"/>
      <c r="R392" s="3"/>
      <c r="S392" s="3"/>
      <c r="T392" s="3"/>
      <c r="U392" s="3"/>
      <c r="V392" s="3"/>
      <c r="W392" s="3"/>
      <c r="X392" s="3"/>
    </row>
    <row r="393" spans="1:24" x14ac:dyDescent="0.2">
      <c r="A393" s="1">
        <v>117840</v>
      </c>
      <c r="B393" s="81" t="s">
        <v>335</v>
      </c>
      <c r="C393" s="22"/>
      <c r="F393" s="5" t="s">
        <v>797</v>
      </c>
      <c r="G393" s="7">
        <v>390.62</v>
      </c>
      <c r="H393" s="37">
        <v>36815</v>
      </c>
      <c r="I393" s="51"/>
      <c r="J393" s="112" t="s">
        <v>835</v>
      </c>
      <c r="K393" s="74"/>
      <c r="L393" s="48"/>
      <c r="N393" s="73" t="s">
        <v>1018</v>
      </c>
      <c r="O393" s="82">
        <v>1</v>
      </c>
      <c r="P393" s="82"/>
      <c r="Q393" s="3"/>
      <c r="R393" s="3"/>
      <c r="S393" s="3"/>
      <c r="T393" s="3"/>
      <c r="U393" s="3"/>
      <c r="V393" s="3"/>
      <c r="W393" s="3"/>
    </row>
    <row r="394" spans="1:24" x14ac:dyDescent="0.2">
      <c r="A394" s="1">
        <v>118741</v>
      </c>
      <c r="B394" s="81" t="s">
        <v>257</v>
      </c>
      <c r="C394" s="21">
        <v>5.1000000000000004E-4</v>
      </c>
      <c r="E394" s="22"/>
      <c r="F394" s="5" t="s">
        <v>942</v>
      </c>
      <c r="G394" s="7">
        <v>284.76</v>
      </c>
      <c r="H394" s="37">
        <v>40962</v>
      </c>
      <c r="I394" s="51"/>
      <c r="J394" s="74" t="s">
        <v>842</v>
      </c>
      <c r="K394" s="79"/>
      <c r="L394" s="48"/>
      <c r="M394" s="73" t="s">
        <v>856</v>
      </c>
      <c r="O394" s="82">
        <v>1</v>
      </c>
      <c r="P394" s="82" t="s">
        <v>908</v>
      </c>
      <c r="Q394" s="3"/>
      <c r="R394" s="3"/>
      <c r="S394" s="3"/>
      <c r="T394" s="3"/>
      <c r="U394" s="3"/>
      <c r="V394" s="3"/>
      <c r="W394" s="3"/>
    </row>
    <row r="395" spans="1:24" x14ac:dyDescent="0.2">
      <c r="A395" s="1">
        <v>119904</v>
      </c>
      <c r="B395" s="81" t="s">
        <v>558</v>
      </c>
      <c r="C395" s="22"/>
      <c r="D395" s="22"/>
      <c r="E395" s="22"/>
      <c r="F395" s="5" t="s">
        <v>900</v>
      </c>
      <c r="G395" s="7">
        <v>244.32</v>
      </c>
      <c r="H395" s="37">
        <v>36815</v>
      </c>
      <c r="I395" s="51"/>
      <c r="J395" s="74" t="s">
        <v>842</v>
      </c>
      <c r="K395" s="79"/>
      <c r="L395" s="48"/>
      <c r="M395" s="73" t="s">
        <v>856</v>
      </c>
      <c r="N395" s="73" t="s">
        <v>978</v>
      </c>
      <c r="O395" s="82">
        <v>1</v>
      </c>
      <c r="P395" s="82"/>
      <c r="Q395" s="3"/>
      <c r="R395" s="3"/>
      <c r="S395" s="3"/>
      <c r="T395" s="3"/>
      <c r="U395" s="3"/>
      <c r="V395" s="3"/>
      <c r="W395" s="3"/>
      <c r="X395" s="3"/>
    </row>
    <row r="396" spans="1:24" x14ac:dyDescent="0.2">
      <c r="A396" s="1">
        <v>119937</v>
      </c>
      <c r="B396" s="93" t="s">
        <v>560</v>
      </c>
      <c r="C396" s="22"/>
      <c r="D396" s="22"/>
      <c r="E396" s="22"/>
      <c r="F396" s="5" t="s">
        <v>900</v>
      </c>
      <c r="G396" s="7">
        <v>212.32</v>
      </c>
      <c r="H396" s="37">
        <v>36815</v>
      </c>
      <c r="I396" s="51"/>
      <c r="J396" s="112" t="s">
        <v>842</v>
      </c>
      <c r="K396" s="79"/>
      <c r="L396" s="48"/>
      <c r="M396" s="73" t="s">
        <v>856</v>
      </c>
      <c r="N396" s="73" t="s">
        <v>978</v>
      </c>
      <c r="O396" s="82">
        <v>1</v>
      </c>
      <c r="P396" s="82"/>
      <c r="Q396" s="3"/>
      <c r="R396" s="3"/>
      <c r="S396" s="3"/>
      <c r="T396" s="3"/>
      <c r="U396" s="3"/>
      <c r="V396" s="3"/>
      <c r="W396" s="3"/>
      <c r="X396" s="3"/>
    </row>
    <row r="397" spans="1:24" ht="25.5" x14ac:dyDescent="0.2">
      <c r="A397" s="1">
        <v>120127</v>
      </c>
      <c r="B397" s="81" t="s">
        <v>78</v>
      </c>
      <c r="C397" s="22"/>
      <c r="D397" s="22"/>
      <c r="E397" s="22"/>
      <c r="F397" s="5" t="s">
        <v>900</v>
      </c>
      <c r="G397" s="7">
        <v>178.24</v>
      </c>
      <c r="H397" s="37">
        <v>36815</v>
      </c>
      <c r="I397" s="51"/>
      <c r="J397" s="112" t="s">
        <v>842</v>
      </c>
      <c r="K397" s="79" t="s">
        <v>1004</v>
      </c>
      <c r="L397" s="48"/>
      <c r="M397" s="73" t="s">
        <v>856</v>
      </c>
      <c r="N397" s="73" t="s">
        <v>979</v>
      </c>
      <c r="O397" s="82">
        <v>1</v>
      </c>
      <c r="P397" s="82"/>
      <c r="Q397" s="3"/>
      <c r="R397" s="3"/>
      <c r="S397" s="3"/>
      <c r="T397" s="3"/>
      <c r="U397" s="3"/>
      <c r="V397" s="3"/>
      <c r="W397" s="3"/>
      <c r="X397" s="3"/>
    </row>
    <row r="398" spans="1:24" x14ac:dyDescent="0.2">
      <c r="A398" s="1">
        <v>120581</v>
      </c>
      <c r="B398" s="81" t="s">
        <v>276</v>
      </c>
      <c r="C398" s="22"/>
      <c r="D398" s="22"/>
      <c r="E398" s="22"/>
      <c r="F398" s="5" t="s">
        <v>797</v>
      </c>
      <c r="G398" s="7">
        <v>162.19999999999999</v>
      </c>
      <c r="H398" s="37">
        <v>36815</v>
      </c>
      <c r="I398" s="51"/>
      <c r="J398" s="74" t="s">
        <v>835</v>
      </c>
      <c r="K398" s="74"/>
      <c r="L398" s="48"/>
      <c r="O398" s="82">
        <v>1</v>
      </c>
      <c r="P398" s="82"/>
      <c r="Q398" s="3"/>
      <c r="R398" s="3"/>
      <c r="S398" s="3"/>
      <c r="T398" s="3"/>
      <c r="U398" s="3"/>
      <c r="V398" s="3"/>
      <c r="W398" s="3"/>
      <c r="X398" s="3"/>
    </row>
    <row r="399" spans="1:24" x14ac:dyDescent="0.2">
      <c r="A399" s="1">
        <v>120718</v>
      </c>
      <c r="B399" s="81" t="s">
        <v>384</v>
      </c>
      <c r="C399" s="21">
        <v>4.3000000000000002E-5</v>
      </c>
      <c r="D399" s="22"/>
      <c r="E399" s="22"/>
      <c r="F399" s="5" t="s">
        <v>908</v>
      </c>
      <c r="G399" s="7">
        <v>137.19999999999999</v>
      </c>
      <c r="H399" s="37">
        <v>36815</v>
      </c>
      <c r="I399" s="51"/>
      <c r="J399" s="74" t="s">
        <v>842</v>
      </c>
      <c r="K399" s="74"/>
      <c r="L399" s="48"/>
      <c r="O399" s="82">
        <v>1</v>
      </c>
      <c r="P399" s="82" t="s">
        <v>908</v>
      </c>
      <c r="Q399" s="3"/>
      <c r="R399" s="3"/>
      <c r="S399" s="3"/>
      <c r="T399" s="3"/>
      <c r="U399" s="3"/>
      <c r="V399" s="3"/>
      <c r="W399" s="3"/>
    </row>
    <row r="400" spans="1:24" x14ac:dyDescent="0.2">
      <c r="A400" s="1">
        <v>120809</v>
      </c>
      <c r="B400" s="81" t="s">
        <v>133</v>
      </c>
      <c r="C400" s="22"/>
      <c r="D400" s="22"/>
      <c r="E400" s="22"/>
      <c r="F400" s="5" t="s">
        <v>900</v>
      </c>
      <c r="G400" s="7">
        <v>110.12</v>
      </c>
      <c r="H400" s="37">
        <v>36815</v>
      </c>
      <c r="I400" s="51"/>
      <c r="J400" s="112" t="s">
        <v>842</v>
      </c>
      <c r="K400" s="79"/>
      <c r="L400" s="48"/>
      <c r="M400" s="73" t="s">
        <v>856</v>
      </c>
      <c r="O400" s="82">
        <v>1</v>
      </c>
      <c r="P400" s="82"/>
      <c r="Q400" s="3"/>
      <c r="R400" s="3"/>
      <c r="S400" s="3"/>
      <c r="T400" s="3"/>
      <c r="U400" s="3"/>
      <c r="V400" s="3"/>
      <c r="W400" s="3"/>
    </row>
    <row r="401" spans="1:24" x14ac:dyDescent="0.2">
      <c r="A401" s="1">
        <v>120821</v>
      </c>
      <c r="B401" s="81" t="s">
        <v>804</v>
      </c>
      <c r="C401" s="22"/>
      <c r="D401" s="22"/>
      <c r="E401" s="22"/>
      <c r="F401" s="5" t="s">
        <v>900</v>
      </c>
      <c r="G401" s="7">
        <v>181.44</v>
      </c>
      <c r="H401" s="37">
        <v>36815</v>
      </c>
      <c r="I401" s="51"/>
      <c r="J401" s="112" t="s">
        <v>835</v>
      </c>
      <c r="K401" s="79"/>
      <c r="L401" s="48"/>
      <c r="M401" s="73" t="s">
        <v>856</v>
      </c>
      <c r="N401" s="74"/>
      <c r="O401" s="82">
        <v>1</v>
      </c>
      <c r="P401" s="82"/>
      <c r="Q401" s="3"/>
      <c r="R401" s="3"/>
      <c r="S401" s="3"/>
      <c r="T401" s="3"/>
      <c r="U401" s="3"/>
      <c r="V401" s="3"/>
      <c r="W401" s="3"/>
      <c r="X401" s="3"/>
    </row>
    <row r="402" spans="1:24" x14ac:dyDescent="0.2">
      <c r="A402" s="1">
        <v>120832</v>
      </c>
      <c r="B402" s="81" t="s">
        <v>19</v>
      </c>
      <c r="C402" s="22"/>
      <c r="D402" s="22"/>
      <c r="E402" s="22"/>
      <c r="F402" s="5" t="s">
        <v>797</v>
      </c>
      <c r="G402" s="7">
        <v>163</v>
      </c>
      <c r="H402" s="37">
        <v>36815</v>
      </c>
      <c r="I402" s="51"/>
      <c r="J402" s="112" t="s">
        <v>842</v>
      </c>
      <c r="K402" s="74"/>
      <c r="L402" s="48"/>
      <c r="O402" s="82">
        <v>1</v>
      </c>
      <c r="P402" s="82"/>
      <c r="Q402" s="3"/>
      <c r="R402" s="3"/>
      <c r="S402" s="3"/>
      <c r="T402" s="3"/>
      <c r="U402" s="3"/>
      <c r="V402" s="3"/>
      <c r="W402" s="3"/>
      <c r="X402" s="3"/>
    </row>
    <row r="403" spans="1:24" x14ac:dyDescent="0.2">
      <c r="A403" s="1">
        <v>121142</v>
      </c>
      <c r="B403" s="81" t="s">
        <v>21</v>
      </c>
      <c r="C403" s="21">
        <v>8.8999999999999995E-5</v>
      </c>
      <c r="D403" s="22"/>
      <c r="E403" s="22"/>
      <c r="F403" s="5" t="s">
        <v>942</v>
      </c>
      <c r="G403" s="7">
        <v>182.15</v>
      </c>
      <c r="H403" s="37">
        <v>36815</v>
      </c>
      <c r="I403" s="51"/>
      <c r="J403" s="74" t="s">
        <v>842</v>
      </c>
      <c r="K403" s="79"/>
      <c r="L403" s="48"/>
      <c r="M403" s="73" t="s">
        <v>856</v>
      </c>
      <c r="O403" s="82">
        <v>1</v>
      </c>
      <c r="P403" s="82" t="s">
        <v>908</v>
      </c>
      <c r="Q403" s="3"/>
      <c r="R403" s="3"/>
      <c r="S403" s="3"/>
      <c r="T403" s="3"/>
      <c r="U403" s="3"/>
      <c r="V403" s="3"/>
      <c r="W403" s="3"/>
      <c r="X403" s="3"/>
    </row>
    <row r="404" spans="1:24" x14ac:dyDescent="0.2">
      <c r="A404" s="1">
        <v>121448</v>
      </c>
      <c r="B404" s="81" t="s">
        <v>476</v>
      </c>
      <c r="C404" s="22"/>
      <c r="D404" s="21">
        <v>2800</v>
      </c>
      <c r="E404" s="21">
        <v>200</v>
      </c>
      <c r="F404" s="5" t="s">
        <v>942</v>
      </c>
      <c r="G404" s="7">
        <v>101.22</v>
      </c>
      <c r="H404" s="37">
        <v>36815</v>
      </c>
      <c r="I404" s="51"/>
      <c r="J404" s="112" t="s">
        <v>835</v>
      </c>
      <c r="K404" s="79"/>
      <c r="L404" s="48"/>
      <c r="M404" s="73" t="s">
        <v>856</v>
      </c>
      <c r="O404" s="82">
        <v>1</v>
      </c>
      <c r="P404" s="82" t="s">
        <v>908</v>
      </c>
      <c r="Q404" s="3"/>
      <c r="R404" s="3"/>
      <c r="S404" s="3"/>
      <c r="T404" s="3"/>
      <c r="U404" s="3"/>
      <c r="V404" s="3"/>
      <c r="W404" s="3"/>
      <c r="X404" s="3"/>
    </row>
    <row r="405" spans="1:24" x14ac:dyDescent="0.2">
      <c r="A405" s="1">
        <v>121697</v>
      </c>
      <c r="B405" s="81" t="s">
        <v>330</v>
      </c>
      <c r="C405" s="22"/>
      <c r="D405" s="22"/>
      <c r="E405" s="22"/>
      <c r="F405" s="5" t="s">
        <v>900</v>
      </c>
      <c r="G405" s="7">
        <v>121.2</v>
      </c>
      <c r="H405" s="37">
        <v>36815</v>
      </c>
      <c r="I405" s="51"/>
      <c r="J405" s="112" t="s">
        <v>835</v>
      </c>
      <c r="K405" s="79"/>
      <c r="L405" s="48"/>
      <c r="M405" s="73" t="s">
        <v>856</v>
      </c>
      <c r="O405" s="82">
        <v>1</v>
      </c>
      <c r="P405" s="82"/>
      <c r="Q405" s="3"/>
      <c r="R405" s="3"/>
      <c r="S405" s="3"/>
      <c r="T405" s="3"/>
      <c r="U405" s="3"/>
      <c r="V405" s="3"/>
      <c r="W405" s="3"/>
    </row>
    <row r="406" spans="1:24" x14ac:dyDescent="0.2">
      <c r="A406" s="1">
        <v>122601</v>
      </c>
      <c r="B406" s="81" t="s">
        <v>704</v>
      </c>
      <c r="C406" s="22"/>
      <c r="D406" s="22"/>
      <c r="E406" s="22"/>
      <c r="F406" s="5" t="s">
        <v>797</v>
      </c>
      <c r="G406" s="7">
        <v>150.19</v>
      </c>
      <c r="H406" s="37">
        <v>36815</v>
      </c>
      <c r="I406" s="51"/>
      <c r="J406" s="74" t="s">
        <v>842</v>
      </c>
      <c r="K406" s="74"/>
      <c r="L406" s="48"/>
      <c r="O406" s="82">
        <v>1</v>
      </c>
      <c r="P406" s="82"/>
      <c r="Q406" s="3"/>
      <c r="R406" s="3"/>
      <c r="S406" s="3"/>
      <c r="T406" s="3"/>
      <c r="U406" s="3"/>
      <c r="V406" s="3"/>
      <c r="W406" s="3"/>
      <c r="X406" s="3"/>
    </row>
    <row r="407" spans="1:24" x14ac:dyDescent="0.2">
      <c r="A407" s="1">
        <v>122667</v>
      </c>
      <c r="B407" s="81" t="s">
        <v>810</v>
      </c>
      <c r="C407" s="22"/>
      <c r="D407" s="22"/>
      <c r="E407" s="22"/>
      <c r="F407" s="5" t="s">
        <v>900</v>
      </c>
      <c r="G407" s="7">
        <v>184.24</v>
      </c>
      <c r="H407" s="37">
        <v>42405</v>
      </c>
      <c r="I407" s="51"/>
      <c r="J407" s="112" t="s">
        <v>842</v>
      </c>
      <c r="K407" s="79"/>
      <c r="L407" s="48"/>
      <c r="M407" s="74" t="s">
        <v>856</v>
      </c>
      <c r="N407" s="74" t="s">
        <v>978</v>
      </c>
      <c r="O407" s="82">
        <v>1</v>
      </c>
      <c r="P407" s="82"/>
      <c r="Q407" s="3"/>
      <c r="R407" s="3"/>
      <c r="S407" s="3"/>
      <c r="T407" s="3"/>
      <c r="U407" s="3"/>
      <c r="V407" s="3"/>
      <c r="W407" s="3"/>
      <c r="X407" s="3"/>
    </row>
    <row r="408" spans="1:24" x14ac:dyDescent="0.2">
      <c r="A408" s="1">
        <v>123319</v>
      </c>
      <c r="B408" s="81" t="s">
        <v>267</v>
      </c>
      <c r="C408" s="22"/>
      <c r="D408" s="22"/>
      <c r="E408" s="22"/>
      <c r="F408" s="5" t="s">
        <v>900</v>
      </c>
      <c r="G408" s="7">
        <v>110.12</v>
      </c>
      <c r="H408" s="37">
        <v>36815</v>
      </c>
      <c r="I408" s="51"/>
      <c r="J408" s="112" t="s">
        <v>842</v>
      </c>
      <c r="K408" s="79"/>
      <c r="L408" s="48"/>
      <c r="M408" s="73" t="s">
        <v>856</v>
      </c>
      <c r="O408" s="82">
        <v>1</v>
      </c>
      <c r="P408" s="82"/>
      <c r="Q408" s="3"/>
      <c r="R408" s="3"/>
      <c r="S408" s="3"/>
      <c r="T408" s="3"/>
      <c r="U408" s="3"/>
      <c r="V408" s="3"/>
      <c r="W408" s="3"/>
    </row>
    <row r="409" spans="1:24" x14ac:dyDescent="0.2">
      <c r="A409" s="1">
        <v>123386</v>
      </c>
      <c r="B409" s="81" t="s">
        <v>417</v>
      </c>
      <c r="C409" s="22"/>
      <c r="D409" s="22"/>
      <c r="E409" s="22"/>
      <c r="F409" s="5" t="s">
        <v>900</v>
      </c>
      <c r="G409" s="7">
        <v>58.09</v>
      </c>
      <c r="H409" s="37">
        <v>36815</v>
      </c>
      <c r="I409" s="51"/>
      <c r="J409" s="112" t="s">
        <v>835</v>
      </c>
      <c r="K409" s="79"/>
      <c r="L409" s="48"/>
      <c r="M409" s="73" t="s">
        <v>856</v>
      </c>
      <c r="O409" s="82">
        <v>1</v>
      </c>
      <c r="P409" s="82"/>
      <c r="Q409" s="3"/>
      <c r="R409" s="3"/>
      <c r="S409" s="3"/>
      <c r="T409" s="3"/>
      <c r="U409" s="3"/>
      <c r="V409" s="3"/>
      <c r="W409" s="3"/>
    </row>
    <row r="410" spans="1:24" x14ac:dyDescent="0.2">
      <c r="A410" s="1">
        <v>123728</v>
      </c>
      <c r="B410" s="81" t="s">
        <v>118</v>
      </c>
      <c r="C410" s="22"/>
      <c r="D410" s="22"/>
      <c r="E410" s="22"/>
      <c r="F410" s="5" t="s">
        <v>797</v>
      </c>
      <c r="G410" s="7">
        <v>72.12</v>
      </c>
      <c r="H410" s="37">
        <v>36815</v>
      </c>
      <c r="I410" s="51"/>
      <c r="J410" s="112" t="s">
        <v>835</v>
      </c>
      <c r="K410" s="74"/>
      <c r="L410" s="48"/>
      <c r="O410" s="82">
        <v>1</v>
      </c>
      <c r="P410" s="82"/>
      <c r="Q410" s="21"/>
      <c r="R410" s="3"/>
      <c r="S410" s="3"/>
      <c r="T410" s="3"/>
      <c r="U410" s="3"/>
      <c r="V410" s="3"/>
      <c r="W410" s="3"/>
    </row>
    <row r="411" spans="1:24" s="22" customFormat="1" x14ac:dyDescent="0.2">
      <c r="A411" s="1">
        <v>123911</v>
      </c>
      <c r="B411" s="81" t="s">
        <v>11</v>
      </c>
      <c r="C411" s="21">
        <v>7.7000000000000008E-6</v>
      </c>
      <c r="D411" s="21">
        <v>3000</v>
      </c>
      <c r="E411" s="21">
        <v>3000</v>
      </c>
      <c r="F411" s="5" t="s">
        <v>942</v>
      </c>
      <c r="G411" s="7">
        <v>88.12</v>
      </c>
      <c r="H411" s="37">
        <v>36815</v>
      </c>
      <c r="I411" s="51"/>
      <c r="J411" s="113" t="s">
        <v>835</v>
      </c>
      <c r="K411" s="79"/>
      <c r="L411" s="48"/>
      <c r="M411" s="74" t="s">
        <v>856</v>
      </c>
      <c r="N411" s="74" t="s">
        <v>978</v>
      </c>
      <c r="O411" s="82">
        <v>1</v>
      </c>
      <c r="P411" s="82" t="s">
        <v>908</v>
      </c>
      <c r="Q411" s="3"/>
      <c r="R411" s="21"/>
      <c r="S411" s="21"/>
      <c r="T411" s="21"/>
      <c r="U411" s="21"/>
      <c r="V411" s="21"/>
      <c r="W411" s="21"/>
    </row>
    <row r="412" spans="1:24" x14ac:dyDescent="0.2">
      <c r="A412" s="1">
        <v>124403</v>
      </c>
      <c r="B412" s="81" t="s">
        <v>210</v>
      </c>
      <c r="C412" s="21">
        <v>0</v>
      </c>
      <c r="D412" s="21">
        <v>0</v>
      </c>
      <c r="E412" s="21">
        <v>0</v>
      </c>
      <c r="F412" s="5" t="s">
        <v>797</v>
      </c>
      <c r="G412" s="7">
        <v>45.1</v>
      </c>
      <c r="H412" s="37">
        <v>39590</v>
      </c>
      <c r="I412" s="51"/>
      <c r="J412" s="112" t="s">
        <v>844</v>
      </c>
      <c r="K412" s="74"/>
      <c r="L412" s="48"/>
      <c r="O412" s="82">
        <v>1</v>
      </c>
      <c r="P412" s="82"/>
      <c r="Q412" s="3"/>
      <c r="R412" s="3"/>
      <c r="S412" s="3"/>
      <c r="T412" s="3"/>
      <c r="U412" s="3"/>
      <c r="V412" s="3"/>
      <c r="W412" s="3"/>
    </row>
    <row r="413" spans="1:24" x14ac:dyDescent="0.2">
      <c r="A413" s="1">
        <v>124481</v>
      </c>
      <c r="B413" s="81" t="s">
        <v>147</v>
      </c>
      <c r="C413" s="22"/>
      <c r="D413" s="22"/>
      <c r="E413" s="22"/>
      <c r="F413" s="5" t="s">
        <v>797</v>
      </c>
      <c r="G413" s="7">
        <v>208.29</v>
      </c>
      <c r="H413" s="37">
        <v>36815</v>
      </c>
      <c r="I413" s="51"/>
      <c r="J413" s="112" t="s">
        <v>835</v>
      </c>
      <c r="K413" s="74"/>
      <c r="L413" s="48"/>
      <c r="O413" s="82">
        <v>1</v>
      </c>
      <c r="P413" s="82"/>
      <c r="Q413" s="3"/>
      <c r="R413" s="3"/>
      <c r="S413" s="3"/>
      <c r="T413" s="3"/>
      <c r="U413" s="3"/>
      <c r="V413" s="3"/>
      <c r="W413" s="3"/>
    </row>
    <row r="414" spans="1:24" x14ac:dyDescent="0.2">
      <c r="A414" s="1">
        <v>125848</v>
      </c>
      <c r="B414" s="81" t="s">
        <v>72</v>
      </c>
      <c r="C414" s="22"/>
      <c r="D414" s="22"/>
      <c r="E414" s="22"/>
      <c r="F414" s="5" t="s">
        <v>797</v>
      </c>
      <c r="G414" s="7">
        <v>232.3</v>
      </c>
      <c r="H414" s="37">
        <v>36815</v>
      </c>
      <c r="I414" s="51"/>
      <c r="J414" s="112" t="s">
        <v>842</v>
      </c>
      <c r="K414" s="74"/>
      <c r="L414" s="48"/>
      <c r="N414" s="73" t="s">
        <v>1019</v>
      </c>
      <c r="O414" s="82">
        <v>1</v>
      </c>
      <c r="P414" s="82"/>
      <c r="Q414" s="3"/>
      <c r="R414" s="3"/>
      <c r="S414" s="3"/>
      <c r="T414" s="3"/>
      <c r="U414" s="3"/>
      <c r="V414" s="3"/>
      <c r="W414" s="3"/>
    </row>
    <row r="415" spans="1:24" x14ac:dyDescent="0.2">
      <c r="A415" s="1">
        <v>126078</v>
      </c>
      <c r="B415" s="81" t="s">
        <v>252</v>
      </c>
      <c r="C415" s="22"/>
      <c r="D415" s="22"/>
      <c r="E415" s="22"/>
      <c r="F415" s="5" t="s">
        <v>797</v>
      </c>
      <c r="G415" s="7">
        <v>352.79</v>
      </c>
      <c r="H415" s="37">
        <v>36815</v>
      </c>
      <c r="I415" s="51"/>
      <c r="J415" s="74" t="s">
        <v>842</v>
      </c>
      <c r="K415" s="74"/>
      <c r="L415" s="48"/>
      <c r="O415" s="82">
        <v>1</v>
      </c>
      <c r="P415" s="82"/>
      <c r="Q415" s="3"/>
      <c r="R415" s="3"/>
      <c r="S415" s="3"/>
      <c r="T415" s="3"/>
      <c r="U415" s="3"/>
      <c r="V415" s="3"/>
      <c r="W415" s="3"/>
    </row>
    <row r="416" spans="1:24" x14ac:dyDescent="0.2">
      <c r="A416" s="1">
        <v>126727</v>
      </c>
      <c r="B416" s="93" t="s">
        <v>738</v>
      </c>
      <c r="C416" s="22"/>
      <c r="D416" s="22"/>
      <c r="E416" s="22"/>
      <c r="F416" s="5" t="s">
        <v>797</v>
      </c>
      <c r="G416" s="7">
        <v>697.67</v>
      </c>
      <c r="H416" s="37">
        <v>36815</v>
      </c>
      <c r="I416" s="51"/>
      <c r="J416" s="112" t="s">
        <v>835</v>
      </c>
      <c r="K416" s="74"/>
      <c r="L416" s="48"/>
      <c r="O416" s="82">
        <v>1</v>
      </c>
      <c r="P416" s="82"/>
      <c r="Q416" s="3"/>
      <c r="R416" s="3"/>
      <c r="S416" s="3"/>
      <c r="T416" s="3"/>
      <c r="U416" s="3"/>
      <c r="V416" s="3"/>
      <c r="W416" s="3"/>
    </row>
    <row r="417" spans="1:24" x14ac:dyDescent="0.2">
      <c r="A417" s="1">
        <v>126738</v>
      </c>
      <c r="B417" s="81" t="s">
        <v>472</v>
      </c>
      <c r="C417" s="22"/>
      <c r="E417" s="22"/>
      <c r="F417" s="5" t="s">
        <v>797</v>
      </c>
      <c r="G417" s="7">
        <v>266.36</v>
      </c>
      <c r="H417" s="37">
        <v>36815</v>
      </c>
      <c r="I417" s="51"/>
      <c r="J417" s="74" t="s">
        <v>835</v>
      </c>
      <c r="K417" s="74"/>
      <c r="L417" s="48"/>
      <c r="O417" s="82">
        <v>1</v>
      </c>
      <c r="P417" s="82"/>
      <c r="Q417" s="3"/>
      <c r="R417" s="3"/>
      <c r="S417" s="3"/>
      <c r="T417" s="3"/>
      <c r="U417" s="3"/>
      <c r="V417" s="3"/>
      <c r="W417" s="3"/>
    </row>
    <row r="418" spans="1:24" x14ac:dyDescent="0.2">
      <c r="A418" s="1">
        <v>126998</v>
      </c>
      <c r="B418" s="81" t="s">
        <v>151</v>
      </c>
      <c r="C418" s="22"/>
      <c r="D418" s="22"/>
      <c r="E418" s="22"/>
      <c r="F418" s="5" t="s">
        <v>900</v>
      </c>
      <c r="G418" s="7">
        <v>88.54</v>
      </c>
      <c r="H418" s="37">
        <v>39590</v>
      </c>
      <c r="I418" s="51"/>
      <c r="J418" s="74" t="s">
        <v>835</v>
      </c>
      <c r="K418" s="79"/>
      <c r="L418" s="48"/>
      <c r="M418" s="73" t="s">
        <v>856</v>
      </c>
      <c r="O418" s="82">
        <v>1</v>
      </c>
      <c r="P418" s="82"/>
      <c r="Q418" s="3"/>
      <c r="R418" s="3"/>
      <c r="S418" s="3"/>
      <c r="T418" s="3"/>
      <c r="U418" s="3"/>
      <c r="V418" s="3"/>
      <c r="W418" s="3"/>
    </row>
    <row r="419" spans="1:24" x14ac:dyDescent="0.2">
      <c r="A419" s="1">
        <v>127184</v>
      </c>
      <c r="B419" s="81" t="s">
        <v>701</v>
      </c>
      <c r="C419" s="21">
        <v>6.1E-6</v>
      </c>
      <c r="D419" s="21">
        <v>20000</v>
      </c>
      <c r="E419" s="21">
        <v>35</v>
      </c>
      <c r="F419" s="5" t="s">
        <v>942</v>
      </c>
      <c r="G419" s="7">
        <v>165.83</v>
      </c>
      <c r="H419" s="37">
        <v>42787</v>
      </c>
      <c r="I419" s="51"/>
      <c r="J419" s="74" t="s">
        <v>835</v>
      </c>
      <c r="K419" s="79"/>
      <c r="L419" s="48"/>
      <c r="M419" s="73" t="s">
        <v>856</v>
      </c>
      <c r="O419" s="82">
        <v>1</v>
      </c>
      <c r="P419" s="82" t="s">
        <v>908</v>
      </c>
      <c r="Q419" s="3"/>
      <c r="R419" s="3"/>
      <c r="S419" s="3"/>
      <c r="T419" s="3"/>
      <c r="U419" s="3"/>
      <c r="V419" s="3"/>
      <c r="W419" s="3"/>
    </row>
    <row r="420" spans="1:24" x14ac:dyDescent="0.2">
      <c r="A420" s="1">
        <v>127480</v>
      </c>
      <c r="B420" s="81" t="s">
        <v>479</v>
      </c>
      <c r="C420" s="22"/>
      <c r="D420" s="22"/>
      <c r="E420" s="22"/>
      <c r="F420" s="5" t="s">
        <v>797</v>
      </c>
      <c r="G420" s="7">
        <v>143.13999999999999</v>
      </c>
      <c r="H420" s="37">
        <v>36815</v>
      </c>
      <c r="I420" s="51"/>
      <c r="J420" s="112" t="s">
        <v>842</v>
      </c>
      <c r="K420" s="74"/>
      <c r="L420" s="48"/>
      <c r="N420" s="73" t="s">
        <v>1019</v>
      </c>
      <c r="O420" s="82">
        <v>1</v>
      </c>
      <c r="P420" s="82"/>
      <c r="Q420" s="3"/>
      <c r="R420" s="3"/>
      <c r="S420" s="3"/>
      <c r="T420" s="3"/>
      <c r="U420" s="3"/>
      <c r="V420" s="3"/>
      <c r="W420" s="3"/>
    </row>
    <row r="421" spans="1:24" x14ac:dyDescent="0.2">
      <c r="A421" s="1">
        <v>128449</v>
      </c>
      <c r="B421" s="81" t="s">
        <v>443</v>
      </c>
      <c r="C421" s="22"/>
      <c r="D421" s="22"/>
      <c r="E421" s="22"/>
      <c r="F421" s="5" t="s">
        <v>797</v>
      </c>
      <c r="G421" s="7">
        <v>205.17</v>
      </c>
      <c r="H421" s="37">
        <v>36815</v>
      </c>
      <c r="I421" s="51"/>
      <c r="J421" s="112" t="s">
        <v>842</v>
      </c>
      <c r="K421" s="74"/>
      <c r="L421" s="48"/>
      <c r="O421" s="82">
        <v>1</v>
      </c>
      <c r="P421" s="82"/>
      <c r="Q421" s="3"/>
      <c r="R421" s="3"/>
      <c r="S421" s="3"/>
      <c r="T421" s="3"/>
      <c r="U421" s="3"/>
      <c r="V421" s="3"/>
      <c r="W421" s="3"/>
    </row>
    <row r="422" spans="1:24" ht="25.5" x14ac:dyDescent="0.2">
      <c r="A422" s="1">
        <v>129000</v>
      </c>
      <c r="B422" s="81" t="s">
        <v>424</v>
      </c>
      <c r="C422" s="22"/>
      <c r="D422" s="22"/>
      <c r="E422" s="22"/>
      <c r="F422" s="5" t="s">
        <v>900</v>
      </c>
      <c r="G422" s="7">
        <v>202.26</v>
      </c>
      <c r="H422" s="37">
        <v>36815</v>
      </c>
      <c r="I422" s="51"/>
      <c r="J422" s="112" t="s">
        <v>842</v>
      </c>
      <c r="K422" s="79" t="s">
        <v>1007</v>
      </c>
      <c r="L422" s="48"/>
      <c r="M422" s="73" t="s">
        <v>856</v>
      </c>
      <c r="N422" s="73" t="s">
        <v>979</v>
      </c>
      <c r="O422" s="82">
        <v>1</v>
      </c>
      <c r="P422" s="82"/>
      <c r="Q422" s="3"/>
      <c r="R422" s="3"/>
      <c r="S422" s="3"/>
      <c r="T422" s="3"/>
      <c r="U422" s="3"/>
      <c r="V422" s="3"/>
      <c r="W422" s="3"/>
      <c r="X422" s="3"/>
    </row>
    <row r="423" spans="1:24" x14ac:dyDescent="0.2">
      <c r="A423" s="1">
        <v>129157</v>
      </c>
      <c r="B423" s="93" t="s">
        <v>555</v>
      </c>
      <c r="C423" s="22"/>
      <c r="D423" s="22"/>
      <c r="E423" s="22"/>
      <c r="F423" s="5" t="s">
        <v>797</v>
      </c>
      <c r="G423" s="7">
        <v>267.25</v>
      </c>
      <c r="H423" s="37">
        <v>36815</v>
      </c>
      <c r="I423" s="51"/>
      <c r="J423" s="112" t="s">
        <v>842</v>
      </c>
      <c r="K423" s="74"/>
      <c r="L423" s="48"/>
      <c r="O423" s="82">
        <v>1</v>
      </c>
      <c r="P423" s="82"/>
      <c r="Q423" s="3"/>
      <c r="R423" s="3"/>
      <c r="S423" s="3"/>
      <c r="T423" s="3"/>
      <c r="U423" s="3"/>
      <c r="V423" s="3"/>
      <c r="W423" s="3"/>
    </row>
    <row r="424" spans="1:24" x14ac:dyDescent="0.2">
      <c r="A424" s="1">
        <v>131113</v>
      </c>
      <c r="B424" s="81" t="s">
        <v>208</v>
      </c>
      <c r="C424" s="22"/>
      <c r="D424" s="22"/>
      <c r="E424" s="22"/>
      <c r="F424" s="5" t="s">
        <v>797</v>
      </c>
      <c r="G424" s="7">
        <v>194.2</v>
      </c>
      <c r="H424" s="37">
        <v>36815</v>
      </c>
      <c r="I424" s="51"/>
      <c r="J424" s="112" t="s">
        <v>835</v>
      </c>
      <c r="K424" s="74"/>
      <c r="L424" s="48"/>
      <c r="N424" s="73" t="s">
        <v>1018</v>
      </c>
      <c r="O424" s="82">
        <v>1</v>
      </c>
      <c r="P424" s="82"/>
      <c r="Q424" s="3"/>
      <c r="R424" s="3"/>
      <c r="S424" s="3"/>
      <c r="T424" s="3"/>
      <c r="U424" s="3"/>
      <c r="V424" s="3"/>
      <c r="W424" s="3"/>
    </row>
    <row r="425" spans="1:24" x14ac:dyDescent="0.2">
      <c r="A425" s="1">
        <v>132274</v>
      </c>
      <c r="B425" s="81" t="s">
        <v>716</v>
      </c>
      <c r="C425" s="22"/>
      <c r="D425" s="22"/>
      <c r="E425" s="22"/>
      <c r="F425" s="5" t="s">
        <v>797</v>
      </c>
      <c r="G425" s="7">
        <v>192.2</v>
      </c>
      <c r="H425" s="37">
        <v>36815</v>
      </c>
      <c r="I425" s="51"/>
      <c r="J425" s="112" t="s">
        <v>842</v>
      </c>
      <c r="K425" s="74"/>
      <c r="L425" s="48"/>
      <c r="O425" s="82">
        <v>1</v>
      </c>
      <c r="P425" s="82"/>
      <c r="Q425" s="3"/>
      <c r="R425" s="3"/>
      <c r="S425" s="3"/>
      <c r="T425" s="3"/>
      <c r="U425" s="3"/>
      <c r="V425" s="3"/>
      <c r="W425" s="3"/>
    </row>
    <row r="426" spans="1:24" ht="25.5" x14ac:dyDescent="0.2">
      <c r="A426" s="1">
        <v>132649</v>
      </c>
      <c r="B426" s="81" t="s">
        <v>195</v>
      </c>
      <c r="C426" s="22"/>
      <c r="D426" s="22"/>
      <c r="E426" s="22"/>
      <c r="F426" s="5" t="s">
        <v>900</v>
      </c>
      <c r="G426" s="7">
        <v>168.2</v>
      </c>
      <c r="H426" s="37">
        <v>36815</v>
      </c>
      <c r="I426" s="51"/>
      <c r="J426" s="112" t="s">
        <v>842</v>
      </c>
      <c r="K426" s="79" t="s">
        <v>1008</v>
      </c>
      <c r="L426" s="48"/>
      <c r="M426" s="73" t="s">
        <v>856</v>
      </c>
      <c r="N426" s="73" t="s">
        <v>978</v>
      </c>
      <c r="O426" s="82">
        <v>1</v>
      </c>
      <c r="P426" s="82"/>
      <c r="Q426" s="3"/>
      <c r="R426" s="3"/>
      <c r="S426" s="3"/>
      <c r="T426" s="3"/>
      <c r="U426" s="3"/>
      <c r="V426" s="3"/>
      <c r="W426" s="3"/>
    </row>
    <row r="427" spans="1:24" x14ac:dyDescent="0.2">
      <c r="A427" s="1">
        <v>133062</v>
      </c>
      <c r="B427" s="81" t="s">
        <v>816</v>
      </c>
      <c r="C427" s="22"/>
      <c r="E427" s="22"/>
      <c r="F427" s="5" t="s">
        <v>900</v>
      </c>
      <c r="G427" s="7">
        <v>300.58999999999997</v>
      </c>
      <c r="H427" s="37">
        <v>42405</v>
      </c>
      <c r="I427" s="51"/>
      <c r="J427" s="74" t="s">
        <v>835</v>
      </c>
      <c r="K427" s="79"/>
      <c r="L427" s="48"/>
      <c r="M427" s="73" t="s">
        <v>856</v>
      </c>
      <c r="O427" s="82">
        <v>1</v>
      </c>
      <c r="P427" s="82"/>
      <c r="Q427" s="3"/>
      <c r="R427" s="3"/>
      <c r="S427" s="3"/>
      <c r="T427" s="3"/>
      <c r="U427" s="3"/>
      <c r="V427" s="3"/>
      <c r="W427" s="3"/>
    </row>
    <row r="428" spans="1:24" x14ac:dyDescent="0.2">
      <c r="A428" s="1">
        <v>133073</v>
      </c>
      <c r="B428" s="81" t="s">
        <v>243</v>
      </c>
      <c r="C428" s="22"/>
      <c r="D428" s="22"/>
      <c r="E428" s="22"/>
      <c r="F428" s="5" t="s">
        <v>797</v>
      </c>
      <c r="G428" s="7">
        <v>296.55</v>
      </c>
      <c r="H428" s="37">
        <v>36815</v>
      </c>
      <c r="I428" s="51"/>
      <c r="J428" s="74" t="s">
        <v>842</v>
      </c>
      <c r="K428" s="74"/>
      <c r="L428" s="48"/>
      <c r="O428" s="82">
        <v>1</v>
      </c>
      <c r="P428" s="82"/>
      <c r="Q428" s="3"/>
      <c r="R428" s="3"/>
      <c r="S428" s="3"/>
      <c r="T428" s="3"/>
      <c r="U428" s="3"/>
      <c r="V428" s="3"/>
      <c r="W428" s="3"/>
    </row>
    <row r="429" spans="1:24" x14ac:dyDescent="0.2">
      <c r="A429" s="1">
        <v>133904</v>
      </c>
      <c r="B429" s="81" t="s">
        <v>135</v>
      </c>
      <c r="C429" s="22"/>
      <c r="D429" s="22"/>
      <c r="E429" s="22"/>
      <c r="F429" s="5" t="s">
        <v>900</v>
      </c>
      <c r="G429" s="7">
        <v>206.03</v>
      </c>
      <c r="H429" s="37">
        <v>36815</v>
      </c>
      <c r="I429" s="51"/>
      <c r="J429" s="112" t="s">
        <v>842</v>
      </c>
      <c r="K429" s="79"/>
      <c r="L429" s="48"/>
      <c r="M429" s="73" t="s">
        <v>856</v>
      </c>
      <c r="N429" s="73" t="s">
        <v>868</v>
      </c>
      <c r="O429" s="82">
        <v>1</v>
      </c>
      <c r="P429" s="82"/>
      <c r="Q429" s="3"/>
      <c r="R429" s="3"/>
      <c r="S429" s="3"/>
      <c r="T429" s="3"/>
      <c r="U429" s="3"/>
      <c r="V429" s="3"/>
      <c r="W429" s="3"/>
    </row>
    <row r="430" spans="1:24" x14ac:dyDescent="0.2">
      <c r="A430" s="1">
        <v>134292</v>
      </c>
      <c r="B430" s="81" t="s">
        <v>694</v>
      </c>
      <c r="C430" s="22"/>
      <c r="D430" s="22"/>
      <c r="E430" s="22"/>
      <c r="F430" s="5" t="s">
        <v>797</v>
      </c>
      <c r="G430" s="7">
        <v>159.63</v>
      </c>
      <c r="H430" s="37">
        <v>36815</v>
      </c>
      <c r="I430" s="51"/>
      <c r="J430" s="112" t="s">
        <v>842</v>
      </c>
      <c r="K430" s="74"/>
      <c r="L430" s="48"/>
      <c r="O430" s="82">
        <v>1</v>
      </c>
      <c r="P430" s="82"/>
      <c r="Q430" s="21"/>
      <c r="R430" s="3"/>
      <c r="S430" s="3"/>
      <c r="T430" s="3"/>
      <c r="U430" s="3"/>
      <c r="V430" s="3"/>
      <c r="W430" s="3"/>
      <c r="X430" s="3"/>
    </row>
    <row r="431" spans="1:24" s="22" customFormat="1" x14ac:dyDescent="0.2">
      <c r="A431" s="1">
        <v>134327</v>
      </c>
      <c r="B431" s="81" t="s">
        <v>14</v>
      </c>
      <c r="F431" s="5" t="s">
        <v>797</v>
      </c>
      <c r="G431" s="7">
        <v>143.19999999999999</v>
      </c>
      <c r="H431" s="37">
        <v>36815</v>
      </c>
      <c r="I431" s="51"/>
      <c r="J431" s="112" t="s">
        <v>842</v>
      </c>
      <c r="K431" s="74"/>
      <c r="L431" s="48"/>
      <c r="M431" s="73"/>
      <c r="N431" s="73"/>
      <c r="O431" s="82">
        <v>1</v>
      </c>
      <c r="P431" s="82"/>
      <c r="Q431" s="3"/>
      <c r="R431" s="21"/>
      <c r="S431" s="21"/>
      <c r="T431" s="21"/>
      <c r="U431" s="21"/>
      <c r="V431" s="21"/>
      <c r="W431" s="21"/>
      <c r="X431" s="21"/>
    </row>
    <row r="432" spans="1:24" x14ac:dyDescent="0.2">
      <c r="A432" s="1">
        <v>135206</v>
      </c>
      <c r="B432" s="81" t="s">
        <v>168</v>
      </c>
      <c r="C432" s="21">
        <v>6.3E-5</v>
      </c>
      <c r="D432" s="22"/>
      <c r="E432" s="22"/>
      <c r="F432" s="5" t="s">
        <v>908</v>
      </c>
      <c r="G432" s="7">
        <v>156.19</v>
      </c>
      <c r="H432" s="37">
        <v>36815</v>
      </c>
      <c r="I432" s="51"/>
      <c r="J432" s="74" t="s">
        <v>842</v>
      </c>
      <c r="K432" s="74"/>
      <c r="L432" s="48"/>
      <c r="O432" s="85">
        <v>0.17080000000000001</v>
      </c>
      <c r="P432" s="82" t="s">
        <v>908</v>
      </c>
      <c r="Q432" s="3"/>
      <c r="R432" s="3"/>
      <c r="S432" s="3"/>
      <c r="T432" s="3"/>
      <c r="U432" s="3"/>
      <c r="V432" s="3"/>
      <c r="W432" s="3"/>
    </row>
    <row r="433" spans="1:24" x14ac:dyDescent="0.2">
      <c r="A433" s="30">
        <v>136527</v>
      </c>
      <c r="B433" s="94" t="s">
        <v>881</v>
      </c>
      <c r="C433" s="21">
        <v>0.01</v>
      </c>
      <c r="D433" s="22"/>
      <c r="E433" s="22"/>
      <c r="F433" s="5" t="s">
        <v>942</v>
      </c>
      <c r="G433" s="7"/>
      <c r="H433" s="119">
        <v>45142</v>
      </c>
      <c r="I433" s="51"/>
      <c r="J433" s="112" t="s">
        <v>835</v>
      </c>
      <c r="K433" s="79"/>
      <c r="L433" s="48"/>
      <c r="M433" s="73" t="s">
        <v>856</v>
      </c>
      <c r="N433" s="73" t="s">
        <v>161</v>
      </c>
      <c r="O433" s="85">
        <v>0.17080000000000001</v>
      </c>
      <c r="P433" s="82" t="s">
        <v>908</v>
      </c>
      <c r="Q433" s="3"/>
      <c r="R433" s="3"/>
      <c r="S433" s="3"/>
      <c r="T433" s="3"/>
      <c r="U433" s="3"/>
      <c r="V433" s="3"/>
      <c r="W433" s="3"/>
    </row>
    <row r="434" spans="1:24" x14ac:dyDescent="0.2">
      <c r="A434" s="1">
        <v>139139</v>
      </c>
      <c r="B434" s="81" t="s">
        <v>823</v>
      </c>
      <c r="C434" s="21"/>
      <c r="E434" s="22"/>
      <c r="F434" s="5" t="s">
        <v>797</v>
      </c>
      <c r="G434" s="7">
        <v>191.14</v>
      </c>
      <c r="H434" s="37">
        <v>42405</v>
      </c>
      <c r="I434" s="51"/>
      <c r="J434" s="74" t="s">
        <v>842</v>
      </c>
      <c r="K434" s="74"/>
      <c r="L434" s="48"/>
      <c r="O434" s="82">
        <v>1</v>
      </c>
      <c r="P434" s="82"/>
      <c r="Q434" s="3"/>
      <c r="R434" s="3"/>
      <c r="S434" s="3"/>
      <c r="T434" s="3"/>
      <c r="U434" s="3"/>
      <c r="V434" s="3"/>
      <c r="W434" s="3"/>
    </row>
    <row r="435" spans="1:24" x14ac:dyDescent="0.2">
      <c r="A435" s="1">
        <v>139651</v>
      </c>
      <c r="B435" s="81" t="s">
        <v>37</v>
      </c>
      <c r="C435" s="22"/>
      <c r="D435" s="22"/>
      <c r="E435" s="22"/>
      <c r="F435" s="5" t="s">
        <v>797</v>
      </c>
      <c r="G435" s="7">
        <v>216.32</v>
      </c>
      <c r="H435" s="37">
        <v>36815</v>
      </c>
      <c r="I435" s="51"/>
      <c r="J435" s="112" t="s">
        <v>842</v>
      </c>
      <c r="K435" s="74"/>
      <c r="L435" s="48"/>
      <c r="O435" s="82">
        <v>1</v>
      </c>
      <c r="P435" s="82"/>
      <c r="Q435" s="3"/>
      <c r="R435" s="3"/>
      <c r="S435" s="3"/>
      <c r="T435" s="3"/>
      <c r="U435" s="3"/>
      <c r="V435" s="3"/>
      <c r="W435" s="3"/>
    </row>
    <row r="436" spans="1:24" ht="25.5" x14ac:dyDescent="0.2">
      <c r="A436" s="1">
        <v>139913</v>
      </c>
      <c r="B436" s="93" t="s">
        <v>569</v>
      </c>
      <c r="C436" s="22"/>
      <c r="D436" s="22"/>
      <c r="E436" s="22"/>
      <c r="F436" s="5" t="s">
        <v>797</v>
      </c>
      <c r="G436" s="7">
        <v>324.33</v>
      </c>
      <c r="H436" s="37">
        <v>36815</v>
      </c>
      <c r="I436" s="51"/>
      <c r="J436" s="112" t="s">
        <v>842</v>
      </c>
      <c r="K436" s="74"/>
      <c r="L436" s="48"/>
      <c r="N436" s="73" t="s">
        <v>1019</v>
      </c>
      <c r="O436" s="82">
        <v>1</v>
      </c>
      <c r="P436" s="82"/>
      <c r="Q436" s="21"/>
      <c r="R436" s="3"/>
      <c r="S436" s="3"/>
      <c r="T436" s="3"/>
      <c r="U436" s="3"/>
      <c r="V436" s="3"/>
      <c r="W436" s="3"/>
    </row>
    <row r="437" spans="1:24" s="22" customFormat="1" x14ac:dyDescent="0.2">
      <c r="A437" s="1">
        <v>140578</v>
      </c>
      <c r="B437" s="81" t="s">
        <v>81</v>
      </c>
      <c r="F437" s="5" t="s">
        <v>797</v>
      </c>
      <c r="G437" s="7">
        <v>334.89</v>
      </c>
      <c r="H437" s="37">
        <v>36815</v>
      </c>
      <c r="I437" s="51"/>
      <c r="J437" s="74" t="s">
        <v>835</v>
      </c>
      <c r="K437" s="74"/>
      <c r="L437" s="48"/>
      <c r="M437" s="73"/>
      <c r="N437" s="73"/>
      <c r="O437" s="82">
        <v>1</v>
      </c>
      <c r="P437" s="82"/>
      <c r="Q437" s="21"/>
      <c r="R437" s="21"/>
      <c r="S437" s="21"/>
      <c r="T437" s="21"/>
      <c r="U437" s="21"/>
      <c r="V437" s="21"/>
      <c r="W437" s="21"/>
    </row>
    <row r="438" spans="1:24" s="22" customFormat="1" x14ac:dyDescent="0.2">
      <c r="A438" s="1">
        <v>140885</v>
      </c>
      <c r="B438" s="81" t="s">
        <v>227</v>
      </c>
      <c r="F438" s="5" t="s">
        <v>900</v>
      </c>
      <c r="G438" s="7">
        <v>100.13</v>
      </c>
      <c r="H438" s="37">
        <v>39590</v>
      </c>
      <c r="I438" s="51"/>
      <c r="J438" s="74" t="s">
        <v>835</v>
      </c>
      <c r="K438" s="79"/>
      <c r="L438" s="48"/>
      <c r="M438" s="73" t="s">
        <v>856</v>
      </c>
      <c r="N438" s="73"/>
      <c r="O438" s="85">
        <v>0.49209999999999998</v>
      </c>
      <c r="P438" s="82"/>
      <c r="Q438" s="3"/>
      <c r="R438" s="21"/>
      <c r="S438" s="21"/>
      <c r="T438" s="21"/>
      <c r="U438" s="21"/>
      <c r="V438" s="21"/>
      <c r="W438" s="21"/>
    </row>
    <row r="439" spans="1:24" x14ac:dyDescent="0.2">
      <c r="A439" s="30">
        <v>141004</v>
      </c>
      <c r="B439" s="94" t="s">
        <v>882</v>
      </c>
      <c r="C439" s="22">
        <v>4.1999999999999997E-3</v>
      </c>
      <c r="D439" s="22"/>
      <c r="E439" s="22">
        <v>0.02</v>
      </c>
      <c r="F439" s="5" t="s">
        <v>942</v>
      </c>
      <c r="G439" s="7"/>
      <c r="H439" s="37"/>
      <c r="I439" s="51"/>
      <c r="J439" s="112" t="s">
        <v>842</v>
      </c>
      <c r="K439" s="74"/>
      <c r="L439" s="48"/>
      <c r="M439" s="73" t="s">
        <v>856</v>
      </c>
      <c r="N439" s="73" t="s">
        <v>964</v>
      </c>
      <c r="O439" s="85">
        <v>0.49209999999999998</v>
      </c>
      <c r="P439" s="82" t="s">
        <v>908</v>
      </c>
      <c r="Q439" s="3"/>
      <c r="R439" s="3"/>
      <c r="S439" s="3"/>
      <c r="T439" s="3"/>
      <c r="U439" s="3"/>
      <c r="V439" s="3"/>
      <c r="W439" s="3"/>
    </row>
    <row r="440" spans="1:24" x14ac:dyDescent="0.2">
      <c r="A440" s="1">
        <v>141322</v>
      </c>
      <c r="B440" s="81" t="s">
        <v>117</v>
      </c>
      <c r="C440" s="22"/>
      <c r="D440" s="22"/>
      <c r="E440" s="22"/>
      <c r="F440" s="5" t="s">
        <v>797</v>
      </c>
      <c r="G440" s="7">
        <v>128.19</v>
      </c>
      <c r="H440" s="37">
        <v>36815</v>
      </c>
      <c r="I440" s="51"/>
      <c r="J440" s="112" t="s">
        <v>835</v>
      </c>
      <c r="K440" s="74"/>
      <c r="L440" s="48"/>
      <c r="N440" s="73" t="s">
        <v>1018</v>
      </c>
      <c r="O440" s="82">
        <v>1</v>
      </c>
      <c r="P440" s="82"/>
      <c r="Q440" s="3"/>
      <c r="R440" s="3"/>
      <c r="S440" s="3"/>
      <c r="T440" s="3"/>
      <c r="U440" s="3"/>
      <c r="V440" s="3"/>
      <c r="W440" s="3"/>
    </row>
    <row r="441" spans="1:24" x14ac:dyDescent="0.2">
      <c r="A441" s="1">
        <v>142041</v>
      </c>
      <c r="B441" s="81" t="s">
        <v>883</v>
      </c>
      <c r="C441" s="40">
        <v>1.5999999999999999E-6</v>
      </c>
      <c r="D441" s="22"/>
      <c r="E441" s="22"/>
      <c r="F441" s="5" t="s">
        <v>942</v>
      </c>
      <c r="G441" s="7"/>
      <c r="H441" s="37">
        <v>44804</v>
      </c>
      <c r="I441" s="51"/>
      <c r="J441" s="112" t="s">
        <v>842</v>
      </c>
      <c r="K441" s="79"/>
      <c r="L441" s="48"/>
      <c r="M441" s="73" t="s">
        <v>856</v>
      </c>
      <c r="O441" s="82">
        <v>1</v>
      </c>
      <c r="P441" s="82" t="s">
        <v>908</v>
      </c>
      <c r="Q441" s="3"/>
      <c r="R441" s="3"/>
      <c r="S441" s="3"/>
      <c r="T441" s="3"/>
      <c r="U441" s="3"/>
      <c r="V441" s="3"/>
      <c r="W441" s="3"/>
    </row>
    <row r="442" spans="1:24" x14ac:dyDescent="0.2">
      <c r="A442" s="1">
        <v>143339</v>
      </c>
      <c r="B442" s="81" t="s">
        <v>884</v>
      </c>
      <c r="C442" s="40"/>
      <c r="D442" s="22">
        <v>340</v>
      </c>
      <c r="E442" s="22">
        <v>9</v>
      </c>
      <c r="F442" s="5" t="s">
        <v>942</v>
      </c>
      <c r="G442" s="7"/>
      <c r="H442" s="37">
        <v>44804</v>
      </c>
      <c r="I442" s="51"/>
      <c r="J442" s="112" t="s">
        <v>842</v>
      </c>
      <c r="K442" s="79"/>
      <c r="L442" s="48"/>
      <c r="M442" s="73" t="s">
        <v>856</v>
      </c>
      <c r="N442" s="73" t="s">
        <v>866</v>
      </c>
      <c r="O442" s="82">
        <v>1</v>
      </c>
      <c r="P442" s="82" t="s">
        <v>908</v>
      </c>
      <c r="Q442" s="21"/>
      <c r="R442" s="3"/>
      <c r="S442" s="3"/>
      <c r="T442" s="3"/>
      <c r="U442" s="3"/>
      <c r="V442" s="3"/>
      <c r="W442" s="3"/>
      <c r="X442" s="3"/>
    </row>
    <row r="443" spans="1:24" s="22" customFormat="1" x14ac:dyDescent="0.2">
      <c r="A443" s="1">
        <v>143500</v>
      </c>
      <c r="B443" s="81" t="s">
        <v>138</v>
      </c>
      <c r="F443" s="5" t="s">
        <v>797</v>
      </c>
      <c r="G443" s="7">
        <v>490.6</v>
      </c>
      <c r="H443" s="37">
        <v>36815</v>
      </c>
      <c r="I443" s="51"/>
      <c r="J443" s="74" t="s">
        <v>842</v>
      </c>
      <c r="K443" s="74"/>
      <c r="L443" s="48"/>
      <c r="M443" s="73"/>
      <c r="N443" s="73"/>
      <c r="O443" s="82">
        <v>1</v>
      </c>
      <c r="P443" s="82"/>
      <c r="Q443" s="3"/>
      <c r="R443" s="21"/>
      <c r="S443" s="21"/>
      <c r="T443" s="21"/>
      <c r="U443" s="21"/>
      <c r="V443" s="21"/>
      <c r="W443" s="21"/>
      <c r="X443" s="21"/>
    </row>
    <row r="444" spans="1:24" x14ac:dyDescent="0.2">
      <c r="A444" s="1">
        <v>143679</v>
      </c>
      <c r="B444" s="81" t="s">
        <v>488</v>
      </c>
      <c r="C444" s="22"/>
      <c r="D444" s="22"/>
      <c r="E444" s="22"/>
      <c r="F444" s="5" t="s">
        <v>900</v>
      </c>
      <c r="G444" s="7">
        <v>909.16</v>
      </c>
      <c r="H444" s="37">
        <v>36815</v>
      </c>
      <c r="I444" s="51"/>
      <c r="J444" s="112" t="s">
        <v>842</v>
      </c>
      <c r="K444" s="79"/>
      <c r="L444" s="48"/>
      <c r="M444" s="73" t="s">
        <v>856</v>
      </c>
      <c r="N444" s="73" t="s">
        <v>978</v>
      </c>
      <c r="O444" s="82">
        <v>1</v>
      </c>
      <c r="P444" s="82"/>
      <c r="Q444" s="21"/>
      <c r="R444" s="3"/>
      <c r="S444" s="3"/>
      <c r="T444" s="3"/>
      <c r="U444" s="3"/>
      <c r="V444" s="3"/>
      <c r="W444" s="3"/>
      <c r="X444" s="3"/>
    </row>
    <row r="445" spans="1:24" s="22" customFormat="1" x14ac:dyDescent="0.2">
      <c r="A445" s="1">
        <v>147944</v>
      </c>
      <c r="B445" s="81" t="s">
        <v>177</v>
      </c>
      <c r="F445" s="5" t="s">
        <v>797</v>
      </c>
      <c r="G445" s="7">
        <v>243.25</v>
      </c>
      <c r="H445" s="37">
        <v>36815</v>
      </c>
      <c r="I445" s="51"/>
      <c r="J445" s="112" t="s">
        <v>842</v>
      </c>
      <c r="K445" s="74"/>
      <c r="L445" s="48"/>
      <c r="M445" s="73"/>
      <c r="N445" s="73" t="s">
        <v>1019</v>
      </c>
      <c r="O445" s="82">
        <v>1</v>
      </c>
      <c r="P445" s="82"/>
      <c r="Q445" s="21"/>
      <c r="R445" s="21"/>
      <c r="S445" s="21"/>
      <c r="T445" s="21"/>
      <c r="U445" s="21"/>
      <c r="V445" s="21"/>
      <c r="W445" s="21"/>
      <c r="X445" s="21"/>
    </row>
    <row r="446" spans="1:24" s="22" customFormat="1" x14ac:dyDescent="0.2">
      <c r="A446" s="1">
        <v>148823</v>
      </c>
      <c r="B446" s="81" t="s">
        <v>297</v>
      </c>
      <c r="F446" s="5" t="s">
        <v>797</v>
      </c>
      <c r="G446" s="7">
        <v>305.23</v>
      </c>
      <c r="H446" s="36">
        <v>36815</v>
      </c>
      <c r="I446" s="50"/>
      <c r="J446" s="74" t="s">
        <v>842</v>
      </c>
      <c r="K446" s="73"/>
      <c r="L446" s="47"/>
      <c r="M446" s="73"/>
      <c r="N446" s="73"/>
      <c r="O446" s="82">
        <v>1</v>
      </c>
      <c r="P446" s="82"/>
      <c r="Q446" s="3"/>
      <c r="R446" s="21"/>
      <c r="S446" s="21"/>
      <c r="T446" s="21"/>
      <c r="U446" s="21"/>
      <c r="V446" s="21"/>
      <c r="W446" s="21"/>
      <c r="X446" s="21"/>
    </row>
    <row r="447" spans="1:24" x14ac:dyDescent="0.2">
      <c r="A447" s="1">
        <v>151508</v>
      </c>
      <c r="B447" s="81" t="s">
        <v>885</v>
      </c>
      <c r="C447" s="22"/>
      <c r="D447" s="4">
        <v>340</v>
      </c>
      <c r="E447" s="22">
        <v>9</v>
      </c>
      <c r="F447" s="5" t="s">
        <v>942</v>
      </c>
      <c r="G447" s="7"/>
      <c r="H447" s="36">
        <v>44804</v>
      </c>
      <c r="I447" s="50"/>
      <c r="J447" s="112" t="s">
        <v>842</v>
      </c>
      <c r="L447" s="47"/>
      <c r="M447" s="73" t="s">
        <v>856</v>
      </c>
      <c r="N447" s="73" t="s">
        <v>866</v>
      </c>
      <c r="O447" s="82">
        <v>1</v>
      </c>
      <c r="P447" s="82" t="s">
        <v>908</v>
      </c>
      <c r="Q447" s="3"/>
      <c r="R447" s="3"/>
      <c r="S447" s="3"/>
      <c r="T447" s="3"/>
      <c r="U447" s="3"/>
      <c r="V447" s="3"/>
      <c r="W447" s="3"/>
    </row>
    <row r="448" spans="1:24" x14ac:dyDescent="0.2">
      <c r="A448" s="1">
        <v>151564</v>
      </c>
      <c r="B448" s="81" t="s">
        <v>811</v>
      </c>
      <c r="C448" s="22"/>
      <c r="D448" s="22"/>
      <c r="E448" s="22"/>
      <c r="F448" s="5" t="s">
        <v>900</v>
      </c>
      <c r="G448" s="7">
        <v>41.05</v>
      </c>
      <c r="H448" s="37">
        <v>42405</v>
      </c>
      <c r="I448" s="51"/>
      <c r="J448" s="112" t="s">
        <v>835</v>
      </c>
      <c r="K448" s="79"/>
      <c r="L448" s="48"/>
      <c r="M448" s="73" t="s">
        <v>856</v>
      </c>
      <c r="O448" s="82">
        <v>1</v>
      </c>
      <c r="P448" s="82"/>
      <c r="Q448" s="3"/>
      <c r="R448" s="3"/>
      <c r="S448" s="3"/>
      <c r="T448" s="3"/>
      <c r="U448" s="3"/>
      <c r="V448" s="3"/>
      <c r="W448" s="3"/>
      <c r="X448" s="3"/>
    </row>
    <row r="449" spans="1:24" x14ac:dyDescent="0.2">
      <c r="A449" s="1">
        <v>154427</v>
      </c>
      <c r="B449" s="81" t="s">
        <v>465</v>
      </c>
      <c r="C449" s="22"/>
      <c r="D449" s="22"/>
      <c r="E449" s="22"/>
      <c r="F449" s="5" t="s">
        <v>797</v>
      </c>
      <c r="G449" s="7">
        <v>167.21</v>
      </c>
      <c r="H449" s="37">
        <v>36815</v>
      </c>
      <c r="I449" s="51"/>
      <c r="J449" s="74" t="s">
        <v>842</v>
      </c>
      <c r="K449" s="74"/>
      <c r="L449" s="48"/>
      <c r="O449" s="82">
        <v>1</v>
      </c>
      <c r="P449" s="82"/>
      <c r="Q449" s="3"/>
      <c r="R449" s="3"/>
      <c r="S449" s="3"/>
      <c r="T449" s="3"/>
      <c r="U449" s="3"/>
      <c r="V449" s="3"/>
      <c r="W449" s="3"/>
      <c r="X449" s="3"/>
    </row>
    <row r="450" spans="1:24" x14ac:dyDescent="0.2">
      <c r="A450" s="1">
        <v>154938</v>
      </c>
      <c r="B450" s="81" t="s">
        <v>589</v>
      </c>
      <c r="C450" s="22"/>
      <c r="D450" s="22"/>
      <c r="E450" s="22"/>
      <c r="F450" s="5" t="s">
        <v>797</v>
      </c>
      <c r="G450" s="7">
        <v>214.07</v>
      </c>
      <c r="H450" s="37">
        <v>36815</v>
      </c>
      <c r="I450" s="51"/>
      <c r="J450" s="112" t="s">
        <v>842</v>
      </c>
      <c r="K450" s="74"/>
      <c r="L450" s="48"/>
      <c r="O450" s="82">
        <v>1</v>
      </c>
      <c r="P450" s="82"/>
      <c r="Q450" s="21"/>
      <c r="R450" s="3"/>
      <c r="S450" s="3"/>
      <c r="T450" s="3"/>
      <c r="U450" s="3"/>
      <c r="V450" s="3"/>
      <c r="W450" s="3"/>
      <c r="X450" s="3"/>
    </row>
    <row r="451" spans="1:24" s="22" customFormat="1" x14ac:dyDescent="0.2">
      <c r="A451" s="1">
        <v>156105</v>
      </c>
      <c r="B451" s="81" t="s">
        <v>708</v>
      </c>
      <c r="C451" s="21">
        <v>6.2999999999999998E-6</v>
      </c>
      <c r="F451" s="5" t="s">
        <v>908</v>
      </c>
      <c r="G451" s="7">
        <v>198.24</v>
      </c>
      <c r="H451" s="37">
        <v>36815</v>
      </c>
      <c r="I451" s="51"/>
      <c r="J451" s="74" t="s">
        <v>842</v>
      </c>
      <c r="K451" s="74"/>
      <c r="L451" s="48"/>
      <c r="M451" s="73"/>
      <c r="N451" s="73"/>
      <c r="O451" s="82">
        <v>1</v>
      </c>
      <c r="P451" s="82" t="s">
        <v>908</v>
      </c>
      <c r="Q451" s="21"/>
      <c r="R451" s="21"/>
      <c r="S451" s="21"/>
      <c r="T451" s="21"/>
      <c r="U451" s="21"/>
      <c r="V451" s="21"/>
      <c r="W451" s="21"/>
      <c r="X451" s="21"/>
    </row>
    <row r="452" spans="1:24" s="22" customFormat="1" x14ac:dyDescent="0.2">
      <c r="A452" s="1">
        <v>156627</v>
      </c>
      <c r="B452" s="81" t="s">
        <v>124</v>
      </c>
      <c r="F452" s="5" t="s">
        <v>900</v>
      </c>
      <c r="G452" s="7">
        <v>80.11</v>
      </c>
      <c r="H452" s="37">
        <v>36815</v>
      </c>
      <c r="I452" s="51"/>
      <c r="J452" s="112" t="s">
        <v>842</v>
      </c>
      <c r="K452" s="79"/>
      <c r="L452" s="48"/>
      <c r="M452" s="73" t="s">
        <v>856</v>
      </c>
      <c r="N452" s="73" t="s">
        <v>866</v>
      </c>
      <c r="O452" s="82">
        <v>1</v>
      </c>
      <c r="P452" s="82"/>
      <c r="Q452" s="3"/>
      <c r="R452" s="21"/>
      <c r="S452" s="21"/>
      <c r="T452" s="21"/>
      <c r="U452" s="21"/>
      <c r="V452" s="21"/>
      <c r="W452" s="21"/>
      <c r="X452" s="21"/>
    </row>
    <row r="453" spans="1:24" x14ac:dyDescent="0.2">
      <c r="A453" s="1">
        <v>189559</v>
      </c>
      <c r="B453" s="81" t="s">
        <v>193</v>
      </c>
      <c r="C453" s="21">
        <v>1.0999999999999999E-2</v>
      </c>
      <c r="D453" s="22"/>
      <c r="E453" s="22"/>
      <c r="F453" s="5" t="s">
        <v>942</v>
      </c>
      <c r="G453" s="7">
        <v>302.38</v>
      </c>
      <c r="H453" s="37">
        <v>40962</v>
      </c>
      <c r="I453" s="51"/>
      <c r="J453" s="112" t="s">
        <v>842</v>
      </c>
      <c r="K453" s="79"/>
      <c r="L453" s="48"/>
      <c r="M453" s="73" t="s">
        <v>856</v>
      </c>
      <c r="N453" s="73" t="s">
        <v>979</v>
      </c>
      <c r="O453" s="82">
        <v>1</v>
      </c>
      <c r="P453" s="82" t="s">
        <v>908</v>
      </c>
      <c r="Q453" s="3"/>
      <c r="R453" s="3"/>
      <c r="S453" s="3"/>
      <c r="T453" s="3"/>
      <c r="U453" s="3"/>
      <c r="V453" s="3"/>
      <c r="W453" s="3"/>
    </row>
    <row r="454" spans="1:24" x14ac:dyDescent="0.2">
      <c r="A454" s="1">
        <v>189640</v>
      </c>
      <c r="B454" s="81" t="s">
        <v>192</v>
      </c>
      <c r="C454" s="21">
        <v>1.0999999999999999E-2</v>
      </c>
      <c r="D454" s="22"/>
      <c r="E454" s="22"/>
      <c r="F454" s="5" t="s">
        <v>942</v>
      </c>
      <c r="G454" s="7">
        <v>302.38</v>
      </c>
      <c r="H454" s="37">
        <v>40962</v>
      </c>
      <c r="I454" s="51"/>
      <c r="J454" s="112" t="s">
        <v>842</v>
      </c>
      <c r="K454" s="79"/>
      <c r="L454" s="48"/>
      <c r="M454" s="73" t="s">
        <v>856</v>
      </c>
      <c r="N454" s="73" t="s">
        <v>979</v>
      </c>
      <c r="O454" s="82">
        <v>1</v>
      </c>
      <c r="P454" s="82" t="s">
        <v>908</v>
      </c>
      <c r="Q454" s="3"/>
      <c r="R454" s="3"/>
      <c r="S454" s="3"/>
      <c r="T454" s="3"/>
      <c r="U454" s="3"/>
      <c r="V454" s="3"/>
      <c r="W454" s="3"/>
      <c r="X454" s="3"/>
    </row>
    <row r="455" spans="1:24" ht="25.5" x14ac:dyDescent="0.2">
      <c r="A455" s="1">
        <v>191242</v>
      </c>
      <c r="B455" s="81" t="s">
        <v>100</v>
      </c>
      <c r="C455" s="22"/>
      <c r="D455" s="22"/>
      <c r="E455" s="22"/>
      <c r="F455" s="5" t="s">
        <v>900</v>
      </c>
      <c r="G455" s="7">
        <v>276.33999999999997</v>
      </c>
      <c r="H455" s="37">
        <v>36815</v>
      </c>
      <c r="I455" s="51"/>
      <c r="J455" s="112" t="s">
        <v>842</v>
      </c>
      <c r="K455" s="79" t="s">
        <v>1003</v>
      </c>
      <c r="L455" s="48"/>
      <c r="M455" s="73" t="s">
        <v>856</v>
      </c>
      <c r="N455" s="73" t="s">
        <v>979</v>
      </c>
      <c r="O455" s="82">
        <v>1</v>
      </c>
      <c r="P455" s="82"/>
      <c r="Q455" s="3"/>
      <c r="R455" s="3"/>
      <c r="S455" s="3"/>
      <c r="T455" s="3"/>
      <c r="U455" s="3"/>
      <c r="V455" s="3"/>
      <c r="W455" s="3"/>
    </row>
    <row r="456" spans="1:24" x14ac:dyDescent="0.2">
      <c r="A456" s="1">
        <v>191300</v>
      </c>
      <c r="B456" s="81" t="s">
        <v>194</v>
      </c>
      <c r="C456" s="21">
        <v>1.0999999999999999E-2</v>
      </c>
      <c r="D456" s="22"/>
      <c r="E456" s="22"/>
      <c r="F456" s="5" t="s">
        <v>942</v>
      </c>
      <c r="G456" s="7">
        <v>302.38</v>
      </c>
      <c r="H456" s="37">
        <v>40962</v>
      </c>
      <c r="I456" s="51"/>
      <c r="J456" s="112" t="s">
        <v>842</v>
      </c>
      <c r="K456" s="79"/>
      <c r="L456" s="48"/>
      <c r="M456" s="73" t="s">
        <v>856</v>
      </c>
      <c r="N456" s="73" t="s">
        <v>979</v>
      </c>
      <c r="O456" s="82">
        <v>1</v>
      </c>
      <c r="P456" s="82" t="s">
        <v>908</v>
      </c>
      <c r="Q456" s="3"/>
      <c r="R456" s="3"/>
      <c r="S456" s="3"/>
      <c r="T456" s="3"/>
      <c r="U456" s="3"/>
      <c r="V456" s="3"/>
      <c r="W456" s="3"/>
      <c r="X456" s="3"/>
    </row>
    <row r="457" spans="1:24" x14ac:dyDescent="0.2">
      <c r="A457" s="1">
        <v>192654</v>
      </c>
      <c r="B457" s="81" t="s">
        <v>191</v>
      </c>
      <c r="C457" s="21">
        <v>1.1000000000000001E-3</v>
      </c>
      <c r="D457" s="22"/>
      <c r="E457" s="22"/>
      <c r="F457" s="5" t="s">
        <v>942</v>
      </c>
      <c r="G457" s="7">
        <v>302.38</v>
      </c>
      <c r="H457" s="37">
        <v>40962</v>
      </c>
      <c r="I457" s="51"/>
      <c r="J457" s="112" t="s">
        <v>842</v>
      </c>
      <c r="K457" s="79"/>
      <c r="L457" s="48"/>
      <c r="M457" s="73" t="s">
        <v>856</v>
      </c>
      <c r="N457" s="73" t="s">
        <v>979</v>
      </c>
      <c r="O457" s="82">
        <v>1</v>
      </c>
      <c r="P457" s="82" t="s">
        <v>908</v>
      </c>
      <c r="Q457" s="3"/>
      <c r="R457" s="3"/>
      <c r="S457" s="3"/>
      <c r="T457" s="3"/>
      <c r="U457" s="3"/>
      <c r="V457" s="3"/>
      <c r="W457" s="3"/>
      <c r="X457" s="3"/>
    </row>
    <row r="458" spans="1:24" ht="25.5" x14ac:dyDescent="0.2">
      <c r="A458" s="1">
        <v>192972</v>
      </c>
      <c r="B458" s="81" t="s">
        <v>99</v>
      </c>
      <c r="C458" s="22"/>
      <c r="D458" s="22"/>
      <c r="E458" s="22"/>
      <c r="F458" s="5" t="s">
        <v>900</v>
      </c>
      <c r="G458" s="7">
        <v>253.32</v>
      </c>
      <c r="H458" s="37">
        <v>36815</v>
      </c>
      <c r="I458" s="51"/>
      <c r="J458" s="112" t="s">
        <v>842</v>
      </c>
      <c r="K458" s="79" t="s">
        <v>1003</v>
      </c>
      <c r="L458" s="48"/>
      <c r="M458" s="73" t="s">
        <v>856</v>
      </c>
      <c r="N458" s="73" t="s">
        <v>979</v>
      </c>
      <c r="O458" s="82">
        <v>1</v>
      </c>
      <c r="P458" s="82"/>
      <c r="Q458" s="3"/>
      <c r="R458" s="3"/>
      <c r="S458" s="3"/>
      <c r="T458" s="3"/>
      <c r="U458" s="3"/>
      <c r="V458" s="3"/>
      <c r="W458" s="3"/>
    </row>
    <row r="459" spans="1:24" ht="25.5" x14ac:dyDescent="0.2">
      <c r="A459" s="1">
        <v>193395</v>
      </c>
      <c r="B459" s="81" t="s">
        <v>657</v>
      </c>
      <c r="C459" s="21">
        <v>1.1E-4</v>
      </c>
      <c r="D459" s="22"/>
      <c r="E459" s="22"/>
      <c r="F459" s="5" t="s">
        <v>942</v>
      </c>
      <c r="G459" s="7">
        <v>276.33999999999997</v>
      </c>
      <c r="H459" s="37">
        <v>40962</v>
      </c>
      <c r="I459" s="51"/>
      <c r="J459" s="112" t="s">
        <v>842</v>
      </c>
      <c r="K459" s="79" t="s">
        <v>1007</v>
      </c>
      <c r="L459" s="48"/>
      <c r="M459" s="73" t="s">
        <v>856</v>
      </c>
      <c r="N459" s="73" t="s">
        <v>979</v>
      </c>
      <c r="O459" s="82">
        <v>1</v>
      </c>
      <c r="P459" s="82" t="s">
        <v>908</v>
      </c>
      <c r="Q459" s="3"/>
      <c r="R459" s="3"/>
      <c r="S459" s="3"/>
      <c r="T459" s="3"/>
      <c r="U459" s="3"/>
      <c r="V459" s="3"/>
      <c r="W459" s="3"/>
      <c r="X459" s="3"/>
    </row>
    <row r="460" spans="1:24" x14ac:dyDescent="0.2">
      <c r="A460" s="1">
        <v>194592</v>
      </c>
      <c r="B460" s="93" t="s">
        <v>571</v>
      </c>
      <c r="C460" s="21">
        <v>1.1000000000000001E-3</v>
      </c>
      <c r="D460" s="22"/>
      <c r="E460" s="22"/>
      <c r="F460" s="5" t="s">
        <v>942</v>
      </c>
      <c r="G460" s="7">
        <v>267.33999999999997</v>
      </c>
      <c r="H460" s="37">
        <v>40962</v>
      </c>
      <c r="I460" s="51"/>
      <c r="J460" s="74" t="s">
        <v>842</v>
      </c>
      <c r="K460" s="79"/>
      <c r="L460" s="48"/>
      <c r="M460" s="73" t="s">
        <v>856</v>
      </c>
      <c r="N460" s="73" t="s">
        <v>979</v>
      </c>
      <c r="O460" s="82">
        <v>1</v>
      </c>
      <c r="P460" s="82" t="s">
        <v>908</v>
      </c>
      <c r="Q460" s="3"/>
      <c r="R460" s="3"/>
      <c r="S460" s="3"/>
      <c r="T460" s="3"/>
      <c r="U460" s="3"/>
      <c r="V460" s="3"/>
      <c r="W460" s="3"/>
      <c r="X460" s="3"/>
    </row>
    <row r="461" spans="1:24" ht="25.5" x14ac:dyDescent="0.2">
      <c r="A461" s="1">
        <v>198550</v>
      </c>
      <c r="B461" s="81" t="s">
        <v>392</v>
      </c>
      <c r="C461" s="22"/>
      <c r="D461" s="22"/>
      <c r="E461" s="22"/>
      <c r="F461" s="5" t="s">
        <v>900</v>
      </c>
      <c r="G461" s="7">
        <v>252.32</v>
      </c>
      <c r="H461" s="37">
        <v>36815</v>
      </c>
      <c r="I461" s="51"/>
      <c r="J461" s="112" t="s">
        <v>842</v>
      </c>
      <c r="K461" s="79" t="s">
        <v>1003</v>
      </c>
      <c r="L461" s="48"/>
      <c r="M461" s="73" t="s">
        <v>856</v>
      </c>
      <c r="N461" s="73" t="s">
        <v>979</v>
      </c>
      <c r="O461" s="82">
        <v>1</v>
      </c>
      <c r="P461" s="82"/>
      <c r="Q461" s="3"/>
      <c r="R461" s="3"/>
      <c r="S461" s="3"/>
      <c r="T461" s="3"/>
      <c r="U461" s="3"/>
      <c r="V461" s="3"/>
      <c r="W461" s="3"/>
    </row>
    <row r="462" spans="1:24" x14ac:dyDescent="0.2">
      <c r="A462" s="1">
        <v>205823</v>
      </c>
      <c r="B462" s="81" t="s">
        <v>101</v>
      </c>
      <c r="C462" s="21">
        <v>1.1E-4</v>
      </c>
      <c r="E462" s="22"/>
      <c r="F462" s="5" t="s">
        <v>942</v>
      </c>
      <c r="G462" s="7">
        <v>252.32</v>
      </c>
      <c r="H462" s="37">
        <v>40962</v>
      </c>
      <c r="I462" s="51"/>
      <c r="J462" s="112" t="s">
        <v>842</v>
      </c>
      <c r="K462" s="79"/>
      <c r="L462" s="48"/>
      <c r="M462" s="73" t="s">
        <v>856</v>
      </c>
      <c r="N462" s="73" t="s">
        <v>979</v>
      </c>
      <c r="O462" s="82">
        <v>1</v>
      </c>
      <c r="P462" s="82" t="s">
        <v>908</v>
      </c>
      <c r="Q462" s="3"/>
      <c r="R462" s="3"/>
      <c r="S462" s="3"/>
      <c r="T462" s="3"/>
      <c r="U462" s="3"/>
      <c r="V462" s="3"/>
      <c r="W462" s="3"/>
    </row>
    <row r="463" spans="1:24" x14ac:dyDescent="0.2">
      <c r="A463" s="1">
        <v>205992</v>
      </c>
      <c r="B463" s="81" t="s">
        <v>98</v>
      </c>
      <c r="C463" s="21">
        <v>1.1E-4</v>
      </c>
      <c r="D463" s="22"/>
      <c r="E463" s="22"/>
      <c r="F463" s="5" t="s">
        <v>942</v>
      </c>
      <c r="G463" s="7">
        <v>252.32</v>
      </c>
      <c r="H463" s="37">
        <v>40962</v>
      </c>
      <c r="I463" s="51"/>
      <c r="J463" s="112" t="s">
        <v>842</v>
      </c>
      <c r="K463" s="79"/>
      <c r="L463" s="48"/>
      <c r="M463" s="73" t="s">
        <v>856</v>
      </c>
      <c r="N463" s="73" t="s">
        <v>979</v>
      </c>
      <c r="O463" s="82">
        <v>1</v>
      </c>
      <c r="P463" s="82" t="s">
        <v>908</v>
      </c>
      <c r="Q463" s="3"/>
      <c r="R463" s="3"/>
      <c r="S463" s="3"/>
      <c r="T463" s="3"/>
      <c r="U463" s="3"/>
      <c r="V463" s="3"/>
      <c r="W463" s="3"/>
      <c r="X463" s="3"/>
    </row>
    <row r="464" spans="1:24" ht="25.5" x14ac:dyDescent="0.2">
      <c r="A464" s="1">
        <v>206440</v>
      </c>
      <c r="B464" s="81" t="s">
        <v>237</v>
      </c>
      <c r="C464" s="22"/>
      <c r="D464" s="22"/>
      <c r="E464" s="22"/>
      <c r="F464" s="5" t="s">
        <v>900</v>
      </c>
      <c r="G464" s="7">
        <v>202.26</v>
      </c>
      <c r="H464" s="37">
        <v>36815</v>
      </c>
      <c r="I464" s="51"/>
      <c r="J464" s="112" t="s">
        <v>842</v>
      </c>
      <c r="K464" s="79" t="s">
        <v>1009</v>
      </c>
      <c r="L464" s="48"/>
      <c r="M464" s="73" t="s">
        <v>856</v>
      </c>
      <c r="N464" s="73" t="s">
        <v>979</v>
      </c>
      <c r="O464" s="82">
        <v>1</v>
      </c>
      <c r="P464" s="82"/>
      <c r="Q464" s="3"/>
      <c r="R464" s="3"/>
      <c r="S464" s="3"/>
      <c r="T464" s="3"/>
      <c r="U464" s="3"/>
      <c r="V464" s="3"/>
      <c r="W464" s="3"/>
    </row>
    <row r="465" spans="1:24" x14ac:dyDescent="0.2">
      <c r="A465" s="1">
        <v>207089</v>
      </c>
      <c r="B465" s="81" t="s">
        <v>102</v>
      </c>
      <c r="C465" s="21">
        <v>1.1E-4</v>
      </c>
      <c r="D465" s="22"/>
      <c r="E465" s="22"/>
      <c r="F465" s="5" t="s">
        <v>942</v>
      </c>
      <c r="G465" s="7">
        <v>252.32</v>
      </c>
      <c r="H465" s="37">
        <v>40962</v>
      </c>
      <c r="I465" s="51"/>
      <c r="J465" s="112" t="s">
        <v>842</v>
      </c>
      <c r="K465" s="79"/>
      <c r="L465" s="48"/>
      <c r="M465" s="73" t="s">
        <v>856</v>
      </c>
      <c r="N465" s="73" t="s">
        <v>979</v>
      </c>
      <c r="O465" s="82">
        <v>1</v>
      </c>
      <c r="P465" s="82" t="s">
        <v>908</v>
      </c>
      <c r="Q465" s="3"/>
      <c r="R465" s="3"/>
      <c r="S465" s="3"/>
      <c r="T465" s="3"/>
      <c r="U465" s="3"/>
      <c r="V465" s="3"/>
      <c r="W465" s="3"/>
    </row>
    <row r="466" spans="1:24" ht="25.5" x14ac:dyDescent="0.2">
      <c r="A466" s="1">
        <v>208968</v>
      </c>
      <c r="B466" s="81" t="s">
        <v>49</v>
      </c>
      <c r="C466" s="22"/>
      <c r="D466" s="22"/>
      <c r="E466" s="22"/>
      <c r="F466" s="5" t="s">
        <v>900</v>
      </c>
      <c r="G466" s="7">
        <v>152.19999999999999</v>
      </c>
      <c r="H466" s="37">
        <v>36815</v>
      </c>
      <c r="I466" s="51"/>
      <c r="J466" s="112" t="s">
        <v>842</v>
      </c>
      <c r="K466" s="79" t="s">
        <v>1002</v>
      </c>
      <c r="L466" s="48"/>
      <c r="M466" s="73" t="s">
        <v>856</v>
      </c>
      <c r="N466" s="73" t="s">
        <v>979</v>
      </c>
      <c r="O466" s="82">
        <v>1</v>
      </c>
      <c r="P466" s="82"/>
      <c r="Q466" s="3"/>
      <c r="R466" s="3"/>
      <c r="S466" s="3"/>
      <c r="T466" s="3"/>
      <c r="U466" s="3"/>
      <c r="V466" s="3"/>
      <c r="W466" s="3"/>
      <c r="X466" s="3"/>
    </row>
    <row r="467" spans="1:24" ht="25.5" x14ac:dyDescent="0.2">
      <c r="A467" s="1">
        <v>218019</v>
      </c>
      <c r="B467" s="81" t="s">
        <v>156</v>
      </c>
      <c r="C467" s="21">
        <v>1.1E-5</v>
      </c>
      <c r="D467" s="22"/>
      <c r="E467" s="22"/>
      <c r="F467" s="5" t="s">
        <v>942</v>
      </c>
      <c r="G467" s="7">
        <v>228.3</v>
      </c>
      <c r="H467" s="37">
        <v>40962</v>
      </c>
      <c r="I467" s="51"/>
      <c r="J467" s="74" t="s">
        <v>842</v>
      </c>
      <c r="K467" s="79" t="s">
        <v>1003</v>
      </c>
      <c r="L467" s="48"/>
      <c r="M467" s="73" t="s">
        <v>856</v>
      </c>
      <c r="N467" s="73" t="s">
        <v>979</v>
      </c>
      <c r="O467" s="82">
        <v>1</v>
      </c>
      <c r="P467" s="82" t="s">
        <v>908</v>
      </c>
      <c r="Q467" s="3"/>
      <c r="R467" s="3"/>
      <c r="S467" s="3"/>
      <c r="T467" s="3"/>
      <c r="U467" s="3"/>
      <c r="V467" s="3"/>
      <c r="W467" s="3"/>
    </row>
    <row r="468" spans="1:24" x14ac:dyDescent="0.2">
      <c r="A468" s="1">
        <v>224420</v>
      </c>
      <c r="B468" s="81" t="s">
        <v>190</v>
      </c>
      <c r="C468" s="21">
        <v>1.1E-4</v>
      </c>
      <c r="D468" s="22"/>
      <c r="E468" s="22"/>
      <c r="F468" s="5" t="s">
        <v>942</v>
      </c>
      <c r="G468" s="7">
        <v>279.35000000000002</v>
      </c>
      <c r="H468" s="37">
        <v>40962</v>
      </c>
      <c r="I468" s="51"/>
      <c r="J468" s="112" t="s">
        <v>842</v>
      </c>
      <c r="K468" s="79"/>
      <c r="L468" s="48"/>
      <c r="M468" s="73" t="s">
        <v>856</v>
      </c>
      <c r="N468" s="73" t="s">
        <v>979</v>
      </c>
      <c r="O468" s="82">
        <v>1</v>
      </c>
      <c r="P468" s="82" t="s">
        <v>908</v>
      </c>
      <c r="Q468" s="3"/>
      <c r="R468" s="3"/>
      <c r="S468" s="3"/>
      <c r="T468" s="3"/>
      <c r="U468" s="3"/>
      <c r="V468" s="3"/>
      <c r="W468" s="3"/>
    </row>
    <row r="469" spans="1:24" x14ac:dyDescent="0.2">
      <c r="A469" s="1">
        <v>226368</v>
      </c>
      <c r="B469" s="81" t="s">
        <v>189</v>
      </c>
      <c r="C469" s="21">
        <v>1.1E-4</v>
      </c>
      <c r="D469" s="22"/>
      <c r="E469" s="22"/>
      <c r="F469" s="5" t="s">
        <v>942</v>
      </c>
      <c r="G469" s="7">
        <v>279.35000000000002</v>
      </c>
      <c r="H469" s="37">
        <v>40962</v>
      </c>
      <c r="I469" s="51"/>
      <c r="J469" s="112" t="s">
        <v>842</v>
      </c>
      <c r="K469" s="79"/>
      <c r="L469" s="48"/>
      <c r="M469" s="73" t="s">
        <v>856</v>
      </c>
      <c r="N469" s="73" t="s">
        <v>979</v>
      </c>
      <c r="O469" s="82">
        <v>1</v>
      </c>
      <c r="P469" s="82" t="s">
        <v>908</v>
      </c>
      <c r="Q469" s="3"/>
      <c r="R469" s="3"/>
      <c r="S469" s="3"/>
      <c r="T469" s="3"/>
      <c r="U469" s="3"/>
      <c r="V469" s="3"/>
      <c r="W469" s="3"/>
    </row>
    <row r="470" spans="1:24" x14ac:dyDescent="0.2">
      <c r="A470" s="1">
        <v>271896</v>
      </c>
      <c r="B470" s="81" t="s">
        <v>103</v>
      </c>
      <c r="C470" s="22"/>
      <c r="D470" s="22"/>
      <c r="E470" s="22"/>
      <c r="F470" s="5" t="s">
        <v>797</v>
      </c>
      <c r="G470" s="7">
        <v>118.14</v>
      </c>
      <c r="H470" s="37">
        <v>36815</v>
      </c>
      <c r="I470" s="51"/>
      <c r="J470" s="112" t="s">
        <v>835</v>
      </c>
      <c r="K470" s="74"/>
      <c r="L470" s="48"/>
      <c r="O470" s="82">
        <v>1</v>
      </c>
      <c r="P470" s="82"/>
      <c r="Q470" s="3"/>
      <c r="R470" s="3"/>
      <c r="S470" s="3"/>
      <c r="T470" s="3"/>
      <c r="U470" s="3"/>
      <c r="V470" s="3"/>
      <c r="W470" s="3"/>
    </row>
    <row r="471" spans="1:24" x14ac:dyDescent="0.2">
      <c r="A471" s="1">
        <v>299752</v>
      </c>
      <c r="B471" s="81" t="s">
        <v>470</v>
      </c>
      <c r="C471" s="22"/>
      <c r="D471" s="22"/>
      <c r="E471" s="22"/>
      <c r="F471" s="5" t="s">
        <v>797</v>
      </c>
      <c r="G471" s="7">
        <v>246.32</v>
      </c>
      <c r="H471" s="37">
        <v>36815</v>
      </c>
      <c r="I471" s="51"/>
      <c r="J471" s="112" t="s">
        <v>842</v>
      </c>
      <c r="K471" s="74"/>
      <c r="L471" s="48"/>
      <c r="O471" s="82">
        <v>1</v>
      </c>
      <c r="P471" s="82"/>
      <c r="Q471" s="3"/>
      <c r="R471" s="3"/>
      <c r="S471" s="3"/>
      <c r="T471" s="3"/>
      <c r="U471" s="3"/>
      <c r="V471" s="3"/>
      <c r="W471" s="3"/>
    </row>
    <row r="472" spans="1:24" x14ac:dyDescent="0.2">
      <c r="A472" s="1">
        <v>301042</v>
      </c>
      <c r="B472" s="81" t="s">
        <v>281</v>
      </c>
      <c r="C472" s="21">
        <v>1.2E-5</v>
      </c>
      <c r="D472" s="22"/>
      <c r="E472" s="22"/>
      <c r="F472" s="5" t="s">
        <v>942</v>
      </c>
      <c r="G472" s="7">
        <v>325.29000000000002</v>
      </c>
      <c r="H472" s="37">
        <v>40962</v>
      </c>
      <c r="I472" s="51"/>
      <c r="J472" s="74" t="s">
        <v>842</v>
      </c>
      <c r="K472" s="79"/>
      <c r="L472" s="48"/>
      <c r="M472" s="73" t="s">
        <v>856</v>
      </c>
      <c r="N472" s="73" t="s">
        <v>280</v>
      </c>
      <c r="O472" s="85">
        <v>0.63700000000000001</v>
      </c>
      <c r="P472" s="82" t="s">
        <v>908</v>
      </c>
      <c r="Q472" s="3"/>
      <c r="R472" s="3"/>
      <c r="S472" s="3"/>
      <c r="T472" s="3"/>
      <c r="U472" s="3"/>
      <c r="V472" s="3"/>
      <c r="W472" s="3"/>
    </row>
    <row r="473" spans="1:24" x14ac:dyDescent="0.2">
      <c r="A473" s="1">
        <v>302012</v>
      </c>
      <c r="B473" s="81" t="s">
        <v>260</v>
      </c>
      <c r="C473" s="21">
        <v>4.8999999999999998E-3</v>
      </c>
      <c r="D473" s="22"/>
      <c r="E473" s="21">
        <v>0.2</v>
      </c>
      <c r="F473" s="5" t="s">
        <v>942</v>
      </c>
      <c r="G473" s="7">
        <v>32.06</v>
      </c>
      <c r="H473" s="37">
        <v>37008</v>
      </c>
      <c r="I473" s="51"/>
      <c r="J473" s="74" t="s">
        <v>835</v>
      </c>
      <c r="K473" s="79"/>
      <c r="L473" s="48"/>
      <c r="M473" s="73" t="s">
        <v>856</v>
      </c>
      <c r="O473" s="82">
        <v>1</v>
      </c>
      <c r="P473" s="82" t="s">
        <v>908</v>
      </c>
      <c r="Q473" s="3"/>
      <c r="R473" s="3"/>
      <c r="S473" s="3"/>
      <c r="T473" s="3"/>
      <c r="U473" s="3"/>
      <c r="V473" s="3"/>
      <c r="W473" s="3"/>
    </row>
    <row r="474" spans="1:24" x14ac:dyDescent="0.2">
      <c r="A474" s="1">
        <v>302705</v>
      </c>
      <c r="B474" s="81" t="s">
        <v>683</v>
      </c>
      <c r="C474" s="22"/>
      <c r="D474" s="22"/>
      <c r="E474" s="22"/>
      <c r="F474" s="5" t="s">
        <v>797</v>
      </c>
      <c r="G474" s="7">
        <v>208.53</v>
      </c>
      <c r="H474" s="37">
        <v>36815</v>
      </c>
      <c r="I474" s="51"/>
      <c r="J474" s="112" t="s">
        <v>842</v>
      </c>
      <c r="K474" s="74"/>
      <c r="L474" s="48"/>
      <c r="O474" s="82">
        <v>1</v>
      </c>
      <c r="P474" s="82"/>
      <c r="Q474" s="3"/>
      <c r="R474" s="3"/>
      <c r="S474" s="3"/>
      <c r="T474" s="3"/>
      <c r="U474" s="3"/>
      <c r="V474" s="3"/>
      <c r="W474" s="3"/>
    </row>
    <row r="475" spans="1:24" x14ac:dyDescent="0.2">
      <c r="A475" s="1">
        <v>302794</v>
      </c>
      <c r="B475" s="81" t="s">
        <v>573</v>
      </c>
      <c r="C475" s="22"/>
      <c r="D475" s="22"/>
      <c r="E475" s="22"/>
      <c r="F475" s="5" t="s">
        <v>797</v>
      </c>
      <c r="G475" s="7">
        <v>300.48</v>
      </c>
      <c r="H475" s="37">
        <v>36815</v>
      </c>
      <c r="I475" s="51"/>
      <c r="J475" s="112" t="s">
        <v>835</v>
      </c>
      <c r="K475" s="74"/>
      <c r="L475" s="48"/>
      <c r="N475" s="73" t="s">
        <v>1019</v>
      </c>
      <c r="O475" s="82">
        <v>1</v>
      </c>
      <c r="P475" s="82"/>
      <c r="Q475" s="3"/>
      <c r="R475" s="3"/>
      <c r="S475" s="3"/>
      <c r="T475" s="3"/>
      <c r="U475" s="3"/>
      <c r="V475" s="3"/>
      <c r="W475" s="3"/>
    </row>
    <row r="476" spans="1:24" x14ac:dyDescent="0.2">
      <c r="A476" s="1">
        <v>303344</v>
      </c>
      <c r="B476" s="81" t="s">
        <v>279</v>
      </c>
      <c r="C476" s="22"/>
      <c r="D476" s="22"/>
      <c r="E476" s="22"/>
      <c r="F476" s="5" t="s">
        <v>797</v>
      </c>
      <c r="G476" s="7">
        <v>411.55</v>
      </c>
      <c r="H476" s="37">
        <v>36815</v>
      </c>
      <c r="I476" s="51"/>
      <c r="J476" s="74" t="s">
        <v>842</v>
      </c>
      <c r="K476" s="74"/>
      <c r="L476" s="48"/>
      <c r="O476" s="82">
        <v>1</v>
      </c>
      <c r="P476" s="82"/>
      <c r="Q476" s="3"/>
      <c r="R476" s="3"/>
      <c r="S476" s="3"/>
      <c r="T476" s="3"/>
      <c r="U476" s="3"/>
      <c r="V476" s="3"/>
      <c r="W476" s="3"/>
      <c r="X476" s="3"/>
    </row>
    <row r="477" spans="1:24" x14ac:dyDescent="0.2">
      <c r="A477" s="1">
        <v>303479</v>
      </c>
      <c r="B477" s="81" t="s">
        <v>364</v>
      </c>
      <c r="C477" s="22"/>
      <c r="D477" s="22"/>
      <c r="E477" s="22"/>
      <c r="F477" s="5" t="s">
        <v>797</v>
      </c>
      <c r="G477" s="7">
        <v>403.84</v>
      </c>
      <c r="H477" s="37">
        <v>36815</v>
      </c>
      <c r="I477" s="51"/>
      <c r="J477" s="74" t="s">
        <v>842</v>
      </c>
      <c r="K477" s="74"/>
      <c r="L477" s="48"/>
      <c r="O477" s="82">
        <v>1</v>
      </c>
      <c r="P477" s="82"/>
      <c r="Q477" s="3"/>
      <c r="R477" s="3"/>
      <c r="S477" s="3"/>
      <c r="T477" s="3"/>
      <c r="U477" s="3"/>
      <c r="V477" s="3"/>
      <c r="W477" s="3"/>
    </row>
    <row r="478" spans="1:24" x14ac:dyDescent="0.2">
      <c r="A478" s="1">
        <v>305033</v>
      </c>
      <c r="B478" s="81" t="s">
        <v>136</v>
      </c>
      <c r="C478" s="22"/>
      <c r="D478" s="22"/>
      <c r="E478" s="22"/>
      <c r="F478" s="5" t="s">
        <v>797</v>
      </c>
      <c r="G478" s="7">
        <v>304.24</v>
      </c>
      <c r="H478" s="37">
        <v>36815</v>
      </c>
      <c r="I478" s="51"/>
      <c r="J478" s="74" t="s">
        <v>842</v>
      </c>
      <c r="K478" s="74"/>
      <c r="L478" s="48"/>
      <c r="O478" s="82">
        <v>1</v>
      </c>
      <c r="P478" s="82"/>
      <c r="Q478" s="3"/>
      <c r="R478" s="3"/>
      <c r="S478" s="3"/>
      <c r="T478" s="3"/>
      <c r="U478" s="3"/>
      <c r="V478" s="3"/>
      <c r="W478" s="3"/>
      <c r="X478" s="3"/>
    </row>
    <row r="479" spans="1:24" x14ac:dyDescent="0.2">
      <c r="A479" s="1">
        <v>309002</v>
      </c>
      <c r="B479" s="81" t="s">
        <v>66</v>
      </c>
      <c r="C479" s="22"/>
      <c r="D479" s="22"/>
      <c r="E479" s="22"/>
      <c r="F479" s="5" t="s">
        <v>797</v>
      </c>
      <c r="G479" s="7">
        <v>364.9</v>
      </c>
      <c r="H479" s="37">
        <v>36815</v>
      </c>
      <c r="I479" s="51"/>
      <c r="J479" s="74" t="s">
        <v>842</v>
      </c>
      <c r="K479" s="74" t="s">
        <v>837</v>
      </c>
      <c r="L479" s="48"/>
      <c r="O479" s="82">
        <v>1</v>
      </c>
      <c r="P479" s="82"/>
      <c r="Q479" s="3"/>
      <c r="R479" s="3"/>
      <c r="S479" s="3"/>
      <c r="T479" s="3"/>
      <c r="U479" s="3"/>
      <c r="V479" s="3"/>
      <c r="W479" s="3"/>
    </row>
    <row r="480" spans="1:24" x14ac:dyDescent="0.2">
      <c r="A480" s="1">
        <v>315220</v>
      </c>
      <c r="B480" s="81" t="s">
        <v>327</v>
      </c>
      <c r="C480" s="22"/>
      <c r="D480" s="22"/>
      <c r="E480" s="22"/>
      <c r="F480" s="5" t="s">
        <v>797</v>
      </c>
      <c r="G480" s="7">
        <v>325.39999999999998</v>
      </c>
      <c r="H480" s="37">
        <v>36815</v>
      </c>
      <c r="I480" s="51"/>
      <c r="J480" s="74" t="s">
        <v>842</v>
      </c>
      <c r="K480" s="74"/>
      <c r="L480" s="48"/>
      <c r="O480" s="82">
        <v>1</v>
      </c>
      <c r="P480" s="82"/>
      <c r="Q480" s="3"/>
      <c r="R480" s="3"/>
      <c r="S480" s="3"/>
      <c r="T480" s="3"/>
      <c r="U480" s="3"/>
      <c r="V480" s="3"/>
      <c r="W480" s="3"/>
    </row>
    <row r="481" spans="1:24" x14ac:dyDescent="0.2">
      <c r="A481" s="1">
        <v>315377</v>
      </c>
      <c r="B481" s="81" t="s">
        <v>719</v>
      </c>
      <c r="C481" s="22"/>
      <c r="E481" s="22"/>
      <c r="F481" s="5" t="s">
        <v>797</v>
      </c>
      <c r="G481" s="7">
        <v>400.66</v>
      </c>
      <c r="H481" s="37">
        <v>36815</v>
      </c>
      <c r="I481" s="51"/>
      <c r="J481" s="112" t="s">
        <v>842</v>
      </c>
      <c r="K481" s="74"/>
      <c r="L481" s="48"/>
      <c r="O481" s="82">
        <v>1</v>
      </c>
      <c r="P481" s="82"/>
      <c r="Q481" s="3"/>
      <c r="R481" s="3"/>
      <c r="S481" s="3"/>
      <c r="T481" s="3"/>
      <c r="U481" s="3"/>
      <c r="V481" s="3"/>
      <c r="W481" s="3"/>
    </row>
    <row r="482" spans="1:24" x14ac:dyDescent="0.2">
      <c r="A482" s="1">
        <v>319846</v>
      </c>
      <c r="B482" s="93" t="s">
        <v>575</v>
      </c>
      <c r="C482" s="21">
        <v>1.1000000000000001E-3</v>
      </c>
      <c r="D482" s="22"/>
      <c r="E482" s="22"/>
      <c r="F482" s="5" t="s">
        <v>908</v>
      </c>
      <c r="G482" s="7">
        <v>290.82</v>
      </c>
      <c r="H482" s="37">
        <v>40962</v>
      </c>
      <c r="I482" s="51"/>
      <c r="J482" s="112" t="s">
        <v>842</v>
      </c>
      <c r="K482" s="74"/>
      <c r="L482" s="48"/>
      <c r="N482" s="73" t="s">
        <v>960</v>
      </c>
      <c r="O482" s="82">
        <v>1</v>
      </c>
      <c r="P482" s="82" t="s">
        <v>908</v>
      </c>
      <c r="Q482" s="3"/>
      <c r="R482" s="3"/>
      <c r="S482" s="3"/>
      <c r="T482" s="3"/>
      <c r="U482" s="3"/>
      <c r="V482" s="3"/>
      <c r="W482" s="3"/>
    </row>
    <row r="483" spans="1:24" x14ac:dyDescent="0.2">
      <c r="A483" s="1">
        <v>319857</v>
      </c>
      <c r="B483" s="81" t="s">
        <v>583</v>
      </c>
      <c r="C483" s="21">
        <v>1.1000000000000001E-3</v>
      </c>
      <c r="D483" s="22"/>
      <c r="E483" s="22"/>
      <c r="F483" s="5" t="s">
        <v>908</v>
      </c>
      <c r="G483" s="7">
        <v>290.82</v>
      </c>
      <c r="H483" s="37">
        <v>40962</v>
      </c>
      <c r="I483" s="51"/>
      <c r="J483" s="112" t="s">
        <v>842</v>
      </c>
      <c r="K483" s="74"/>
      <c r="L483" s="48"/>
      <c r="N483" s="73" t="s">
        <v>960</v>
      </c>
      <c r="O483" s="82">
        <v>1</v>
      </c>
      <c r="P483" s="82" t="s">
        <v>908</v>
      </c>
      <c r="Q483" s="3"/>
      <c r="R483" s="3"/>
      <c r="S483" s="3"/>
      <c r="T483" s="3"/>
      <c r="U483" s="3"/>
      <c r="V483" s="3"/>
      <c r="W483" s="3"/>
    </row>
    <row r="484" spans="1:24" x14ac:dyDescent="0.2">
      <c r="A484" s="1">
        <v>334883</v>
      </c>
      <c r="B484" s="81" t="s">
        <v>188</v>
      </c>
      <c r="C484" s="22"/>
      <c r="D484" s="22"/>
      <c r="E484" s="22"/>
      <c r="F484" s="5" t="s">
        <v>900</v>
      </c>
      <c r="G484" s="7">
        <v>42.05</v>
      </c>
      <c r="H484" s="37">
        <v>36815</v>
      </c>
      <c r="I484" s="51"/>
      <c r="J484" s="112" t="s">
        <v>844</v>
      </c>
      <c r="K484" s="79"/>
      <c r="L484" s="48"/>
      <c r="M484" s="73" t="s">
        <v>856</v>
      </c>
      <c r="O484" s="82">
        <v>1</v>
      </c>
      <c r="P484" s="82"/>
      <c r="Q484" s="3"/>
      <c r="R484" s="3"/>
      <c r="S484" s="3"/>
      <c r="T484" s="3"/>
      <c r="U484" s="3"/>
      <c r="V484" s="3"/>
      <c r="W484" s="3"/>
    </row>
    <row r="485" spans="1:24" x14ac:dyDescent="0.2">
      <c r="A485" s="1">
        <v>366701</v>
      </c>
      <c r="B485" s="81" t="s">
        <v>711</v>
      </c>
      <c r="C485" s="22"/>
      <c r="D485" s="22"/>
      <c r="E485" s="22"/>
      <c r="F485" s="5" t="s">
        <v>797</v>
      </c>
      <c r="G485" s="7">
        <v>257.8</v>
      </c>
      <c r="H485" s="37">
        <v>36815</v>
      </c>
      <c r="I485" s="51"/>
      <c r="J485" s="74" t="s">
        <v>842</v>
      </c>
      <c r="K485" s="74"/>
      <c r="L485" s="48"/>
      <c r="O485" s="82">
        <v>1</v>
      </c>
      <c r="P485" s="82"/>
      <c r="Q485" s="3"/>
      <c r="R485" s="3"/>
      <c r="S485" s="3"/>
      <c r="T485" s="3"/>
      <c r="U485" s="3"/>
      <c r="V485" s="3"/>
      <c r="W485" s="3"/>
    </row>
    <row r="486" spans="1:24" x14ac:dyDescent="0.2">
      <c r="A486" s="1">
        <v>373024</v>
      </c>
      <c r="B486" s="81" t="s">
        <v>339</v>
      </c>
      <c r="C486" s="21">
        <v>2.5999999999999998E-4</v>
      </c>
      <c r="D486" s="8">
        <v>0.2</v>
      </c>
      <c r="E486" s="8">
        <v>1.4E-2</v>
      </c>
      <c r="F486" s="5" t="s">
        <v>942</v>
      </c>
      <c r="G486" s="7">
        <v>176.81</v>
      </c>
      <c r="H486" s="37">
        <v>41449</v>
      </c>
      <c r="I486" s="51"/>
      <c r="J486" s="112" t="s">
        <v>842</v>
      </c>
      <c r="K486" s="79"/>
      <c r="L486" s="48"/>
      <c r="M486" s="73" t="s">
        <v>856</v>
      </c>
      <c r="N486" s="73" t="s">
        <v>338</v>
      </c>
      <c r="O486" s="85">
        <v>0.33210000000000001</v>
      </c>
      <c r="P486" s="82" t="s">
        <v>908</v>
      </c>
      <c r="Q486" s="3"/>
      <c r="R486" s="3"/>
      <c r="S486" s="3"/>
      <c r="T486" s="3"/>
      <c r="U486" s="3"/>
      <c r="V486" s="3"/>
      <c r="W486" s="3"/>
    </row>
    <row r="487" spans="1:24" x14ac:dyDescent="0.2">
      <c r="A487" s="1">
        <v>379793</v>
      </c>
      <c r="B487" s="81" t="s">
        <v>221</v>
      </c>
      <c r="C487" s="22"/>
      <c r="D487" s="22"/>
      <c r="E487" s="22"/>
      <c r="F487" s="5" t="s">
        <v>900</v>
      </c>
      <c r="G487" s="7">
        <v>1313.56</v>
      </c>
      <c r="H487" s="37">
        <v>36815</v>
      </c>
      <c r="I487" s="51"/>
      <c r="J487" s="112" t="s">
        <v>842</v>
      </c>
      <c r="K487" s="79"/>
      <c r="L487" s="48"/>
      <c r="M487" s="73" t="s">
        <v>856</v>
      </c>
      <c r="N487" s="73" t="s">
        <v>978</v>
      </c>
      <c r="O487" s="82">
        <v>1</v>
      </c>
      <c r="P487" s="82"/>
      <c r="Q487" s="3"/>
      <c r="R487" s="3"/>
      <c r="S487" s="3"/>
      <c r="T487" s="3"/>
      <c r="U487" s="3"/>
      <c r="V487" s="3"/>
      <c r="W487" s="3"/>
    </row>
    <row r="488" spans="1:24" x14ac:dyDescent="0.2">
      <c r="A488" s="1">
        <v>434071</v>
      </c>
      <c r="B488" s="81" t="s">
        <v>373</v>
      </c>
      <c r="C488" s="22"/>
      <c r="D488" s="22"/>
      <c r="E488" s="22"/>
      <c r="F488" s="5" t="s">
        <v>797</v>
      </c>
      <c r="G488" s="7">
        <v>332.53</v>
      </c>
      <c r="H488" s="37">
        <v>36815</v>
      </c>
      <c r="I488" s="51"/>
      <c r="J488" s="112" t="s">
        <v>842</v>
      </c>
      <c r="K488" s="74"/>
      <c r="L488" s="48"/>
      <c r="N488" s="73" t="s">
        <v>1019</v>
      </c>
      <c r="O488" s="82">
        <v>1</v>
      </c>
      <c r="P488" s="82"/>
      <c r="Q488" s="3"/>
      <c r="R488" s="3"/>
      <c r="S488" s="3"/>
      <c r="T488" s="3"/>
      <c r="U488" s="3"/>
      <c r="V488" s="3"/>
      <c r="W488" s="3"/>
    </row>
    <row r="489" spans="1:24" x14ac:dyDescent="0.2">
      <c r="A489" s="1">
        <v>443481</v>
      </c>
      <c r="B489" s="81" t="s">
        <v>321</v>
      </c>
      <c r="C489" s="22"/>
      <c r="D489" s="22"/>
      <c r="E489" s="22"/>
      <c r="F489" s="5" t="s">
        <v>797</v>
      </c>
      <c r="G489" s="7">
        <v>171.18</v>
      </c>
      <c r="H489" s="37">
        <v>36815</v>
      </c>
      <c r="I489" s="51"/>
      <c r="J489" s="74" t="s">
        <v>842</v>
      </c>
      <c r="K489" s="74"/>
      <c r="L489" s="48"/>
      <c r="O489" s="82">
        <v>1</v>
      </c>
      <c r="P489" s="82"/>
      <c r="Q489" s="3"/>
      <c r="R489" s="3"/>
      <c r="S489" s="3"/>
      <c r="T489" s="3"/>
      <c r="U489" s="3"/>
      <c r="V489" s="3"/>
      <c r="W489" s="3"/>
    </row>
    <row r="490" spans="1:24" x14ac:dyDescent="0.2">
      <c r="A490" s="1">
        <v>446866</v>
      </c>
      <c r="B490" s="81" t="s">
        <v>88</v>
      </c>
      <c r="C490" s="22"/>
      <c r="D490" s="22"/>
      <c r="E490" s="22"/>
      <c r="F490" s="5" t="s">
        <v>797</v>
      </c>
      <c r="G490" s="7">
        <v>277.29000000000002</v>
      </c>
      <c r="H490" s="37">
        <v>36815</v>
      </c>
      <c r="I490" s="51"/>
      <c r="J490" s="112" t="s">
        <v>842</v>
      </c>
      <c r="K490" s="74"/>
      <c r="L490" s="48"/>
      <c r="N490" s="73" t="s">
        <v>1019</v>
      </c>
      <c r="O490" s="82">
        <v>1</v>
      </c>
      <c r="P490" s="82"/>
      <c r="Q490" s="3"/>
      <c r="R490" s="3"/>
      <c r="S490" s="3"/>
      <c r="T490" s="3"/>
      <c r="U490" s="3"/>
      <c r="V490" s="3"/>
      <c r="W490" s="3"/>
    </row>
    <row r="491" spans="1:24" x14ac:dyDescent="0.2">
      <c r="A491" s="1">
        <v>463581</v>
      </c>
      <c r="B491" s="81" t="s">
        <v>131</v>
      </c>
      <c r="C491" s="22"/>
      <c r="D491" s="34">
        <v>660</v>
      </c>
      <c r="E491" s="22">
        <v>10</v>
      </c>
      <c r="F491" s="5" t="s">
        <v>942</v>
      </c>
      <c r="G491" s="7">
        <v>60.07</v>
      </c>
      <c r="H491" s="37">
        <v>42787</v>
      </c>
      <c r="I491" s="51"/>
      <c r="J491" s="112" t="s">
        <v>844</v>
      </c>
      <c r="K491" s="79"/>
      <c r="L491" s="48"/>
      <c r="M491" s="73" t="s">
        <v>856</v>
      </c>
      <c r="O491" s="82">
        <v>1</v>
      </c>
      <c r="P491" s="82" t="s">
        <v>908</v>
      </c>
      <c r="Q491" s="3"/>
      <c r="R491" s="3"/>
      <c r="S491" s="3"/>
      <c r="T491" s="3"/>
      <c r="U491" s="3"/>
      <c r="V491" s="3"/>
      <c r="W491" s="3"/>
    </row>
    <row r="492" spans="1:24" x14ac:dyDescent="0.2">
      <c r="A492" s="1">
        <v>474259</v>
      </c>
      <c r="B492" s="81" t="s">
        <v>134</v>
      </c>
      <c r="C492" s="22"/>
      <c r="D492" s="22"/>
      <c r="E492" s="22"/>
      <c r="F492" s="5" t="s">
        <v>797</v>
      </c>
      <c r="G492" s="7">
        <v>392.64</v>
      </c>
      <c r="H492" s="37">
        <v>36815</v>
      </c>
      <c r="I492" s="51"/>
      <c r="J492" s="112" t="s">
        <v>842</v>
      </c>
      <c r="K492" s="74"/>
      <c r="L492" s="48"/>
      <c r="N492" s="73" t="s">
        <v>1019</v>
      </c>
      <c r="O492" s="82">
        <v>1</v>
      </c>
      <c r="P492" s="82"/>
      <c r="Q492" s="3"/>
      <c r="R492" s="3"/>
      <c r="S492" s="3"/>
      <c r="T492" s="3"/>
      <c r="U492" s="3"/>
      <c r="V492" s="3"/>
      <c r="W492" s="3"/>
    </row>
    <row r="493" spans="1:24" x14ac:dyDescent="0.2">
      <c r="A493" s="1">
        <v>484208</v>
      </c>
      <c r="B493" s="81" t="s">
        <v>43</v>
      </c>
      <c r="C493" s="22"/>
      <c r="D493" s="22"/>
      <c r="E493" s="22"/>
      <c r="F493" s="5" t="s">
        <v>797</v>
      </c>
      <c r="G493" s="7">
        <v>216.2</v>
      </c>
      <c r="H493" s="37">
        <v>36815</v>
      </c>
      <c r="I493" s="51"/>
      <c r="J493" s="112" t="s">
        <v>842</v>
      </c>
      <c r="K493" s="74"/>
      <c r="L493" s="48"/>
      <c r="O493" s="82">
        <v>1</v>
      </c>
      <c r="P493" s="82"/>
      <c r="Q493" s="3"/>
      <c r="R493" s="3"/>
      <c r="S493" s="3"/>
      <c r="T493" s="3"/>
      <c r="U493" s="3"/>
      <c r="V493" s="3"/>
      <c r="W493" s="3"/>
    </row>
    <row r="494" spans="1:24" x14ac:dyDescent="0.2">
      <c r="A494" s="1">
        <v>492808</v>
      </c>
      <c r="B494" s="81" t="s">
        <v>86</v>
      </c>
      <c r="C494" s="22"/>
      <c r="D494" s="22"/>
      <c r="E494" s="22"/>
      <c r="F494" s="5" t="s">
        <v>797</v>
      </c>
      <c r="G494" s="7">
        <v>267.41000000000003</v>
      </c>
      <c r="H494" s="37">
        <v>36815</v>
      </c>
      <c r="I494" s="51"/>
      <c r="J494" s="74" t="s">
        <v>842</v>
      </c>
      <c r="K494" s="74"/>
      <c r="L494" s="48"/>
      <c r="O494" s="82">
        <v>1</v>
      </c>
      <c r="P494" s="82"/>
      <c r="Q494" s="3"/>
      <c r="R494" s="3"/>
      <c r="S494" s="3"/>
      <c r="T494" s="3"/>
      <c r="U494" s="3"/>
      <c r="V494" s="3"/>
      <c r="W494" s="3"/>
    </row>
    <row r="495" spans="1:24" ht="25.5" x14ac:dyDescent="0.2">
      <c r="A495" s="1">
        <v>494031</v>
      </c>
      <c r="B495" s="93" t="s">
        <v>685</v>
      </c>
      <c r="C495" s="22"/>
      <c r="D495" s="22"/>
      <c r="E495" s="22"/>
      <c r="F495" s="5" t="s">
        <v>797</v>
      </c>
      <c r="G495" s="7">
        <v>268.2</v>
      </c>
      <c r="H495" s="37">
        <v>36815</v>
      </c>
      <c r="I495" s="51"/>
      <c r="J495" s="112" t="s">
        <v>842</v>
      </c>
      <c r="K495" s="74"/>
      <c r="L495" s="48"/>
      <c r="O495" s="82">
        <v>1</v>
      </c>
      <c r="P495" s="82"/>
      <c r="Q495" s="3"/>
      <c r="R495" s="3"/>
      <c r="S495" s="3"/>
      <c r="T495" s="3"/>
      <c r="U495" s="3"/>
      <c r="V495" s="3"/>
      <c r="W495" s="3"/>
      <c r="X495" s="3"/>
    </row>
    <row r="496" spans="1:24" x14ac:dyDescent="0.2">
      <c r="A496" s="1">
        <v>505602</v>
      </c>
      <c r="B496" s="81" t="s">
        <v>328</v>
      </c>
      <c r="C496" s="22"/>
      <c r="D496" s="22"/>
      <c r="E496" s="22"/>
      <c r="F496" s="5" t="s">
        <v>797</v>
      </c>
      <c r="G496" s="7">
        <v>159.08000000000001</v>
      </c>
      <c r="H496" s="37">
        <v>36815</v>
      </c>
      <c r="I496" s="51"/>
      <c r="J496" s="74" t="s">
        <v>835</v>
      </c>
      <c r="K496" s="74"/>
      <c r="L496" s="48"/>
      <c r="O496" s="82">
        <v>1</v>
      </c>
      <c r="P496" s="82"/>
      <c r="Q496" s="3"/>
      <c r="R496" s="3"/>
      <c r="S496" s="3"/>
      <c r="T496" s="3"/>
      <c r="U496" s="3"/>
      <c r="V496" s="3"/>
      <c r="W496" s="3"/>
    </row>
    <row r="497" spans="1:24" x14ac:dyDescent="0.2">
      <c r="A497" s="1">
        <v>509148</v>
      </c>
      <c r="B497" s="81" t="s">
        <v>461</v>
      </c>
      <c r="C497" s="22"/>
      <c r="D497" s="22"/>
      <c r="E497" s="22"/>
      <c r="F497" s="5" t="s">
        <v>797</v>
      </c>
      <c r="G497" s="7">
        <v>196.05</v>
      </c>
      <c r="H497" s="37">
        <v>36815</v>
      </c>
      <c r="I497" s="51"/>
      <c r="J497" s="74" t="s">
        <v>835</v>
      </c>
      <c r="K497" s="74"/>
      <c r="L497" s="48"/>
      <c r="O497" s="82">
        <v>1</v>
      </c>
      <c r="P497" s="82"/>
      <c r="Q497" s="3"/>
      <c r="R497" s="3"/>
      <c r="S497" s="3"/>
      <c r="T497" s="3"/>
      <c r="U497" s="3"/>
      <c r="V497" s="3"/>
      <c r="W497" s="3"/>
      <c r="X497" s="3"/>
    </row>
    <row r="498" spans="1:24" x14ac:dyDescent="0.2">
      <c r="A498" s="1">
        <v>510156</v>
      </c>
      <c r="B498" s="81" t="s">
        <v>819</v>
      </c>
      <c r="C498" s="22"/>
      <c r="D498" s="22"/>
      <c r="E498" s="22"/>
      <c r="F498" s="5" t="s">
        <v>900</v>
      </c>
      <c r="G498" s="7">
        <v>325.19</v>
      </c>
      <c r="H498" s="37">
        <v>42405</v>
      </c>
      <c r="I498" s="51"/>
      <c r="J498" s="74" t="s">
        <v>835</v>
      </c>
      <c r="K498" s="79"/>
      <c r="L498" s="48"/>
      <c r="M498" s="73" t="s">
        <v>856</v>
      </c>
      <c r="N498" s="73" t="s">
        <v>978</v>
      </c>
      <c r="O498" s="82">
        <v>1</v>
      </c>
      <c r="P498" s="82"/>
      <c r="Q498" s="3"/>
      <c r="R498" s="3"/>
      <c r="S498" s="3"/>
      <c r="T498" s="3"/>
      <c r="U498" s="3"/>
      <c r="V498" s="3"/>
      <c r="W498" s="3"/>
    </row>
    <row r="499" spans="1:24" x14ac:dyDescent="0.2">
      <c r="A499" s="1">
        <v>512561</v>
      </c>
      <c r="B499" s="81" t="s">
        <v>480</v>
      </c>
      <c r="C499" s="22"/>
      <c r="D499" s="22"/>
      <c r="E499" s="22"/>
      <c r="F499" s="5" t="s">
        <v>797</v>
      </c>
      <c r="G499" s="7">
        <v>140.09</v>
      </c>
      <c r="H499" s="37">
        <v>36815</v>
      </c>
      <c r="I499" s="51"/>
      <c r="J499" s="74" t="s">
        <v>835</v>
      </c>
      <c r="K499" s="74"/>
      <c r="L499" s="48"/>
      <c r="O499" s="82">
        <v>1</v>
      </c>
      <c r="P499" s="82"/>
      <c r="Q499" s="3"/>
      <c r="R499" s="3"/>
      <c r="S499" s="3"/>
      <c r="T499" s="3"/>
      <c r="U499" s="3"/>
      <c r="V499" s="3"/>
      <c r="W499" s="3"/>
    </row>
    <row r="500" spans="1:24" x14ac:dyDescent="0.2">
      <c r="A500" s="1">
        <v>513371</v>
      </c>
      <c r="B500" s="93" t="s">
        <v>623</v>
      </c>
      <c r="C500" s="22"/>
      <c r="D500" s="22"/>
      <c r="E500" s="22"/>
      <c r="F500" s="5" t="s">
        <v>797</v>
      </c>
      <c r="G500" s="7">
        <v>90.56</v>
      </c>
      <c r="H500" s="37">
        <v>36815</v>
      </c>
      <c r="I500" s="51"/>
      <c r="J500" s="112" t="s">
        <v>835</v>
      </c>
      <c r="K500" s="74"/>
      <c r="L500" s="48"/>
      <c r="O500" s="85">
        <v>0.4955</v>
      </c>
      <c r="P500" s="82"/>
      <c r="Q500" s="3"/>
      <c r="R500" s="3"/>
      <c r="S500" s="3"/>
      <c r="T500" s="3"/>
      <c r="U500" s="3"/>
      <c r="V500" s="3"/>
      <c r="W500" s="3"/>
    </row>
    <row r="501" spans="1:24" x14ac:dyDescent="0.2">
      <c r="A501" s="1">
        <v>513791</v>
      </c>
      <c r="B501" s="93" t="s">
        <v>886</v>
      </c>
      <c r="C501" s="22">
        <v>7.7000000000000002E-3</v>
      </c>
      <c r="D501" s="22"/>
      <c r="E501" s="22"/>
      <c r="F501" s="5" t="s">
        <v>942</v>
      </c>
      <c r="G501" s="7"/>
      <c r="H501" s="37">
        <v>44804</v>
      </c>
      <c r="I501" s="51"/>
      <c r="J501" s="112" t="s">
        <v>842</v>
      </c>
      <c r="K501" s="79"/>
      <c r="L501" s="48"/>
      <c r="M501" s="73" t="s">
        <v>856</v>
      </c>
      <c r="N501" s="73" t="s">
        <v>161</v>
      </c>
      <c r="O501" s="85">
        <v>0.4955</v>
      </c>
      <c r="P501" s="82" t="s">
        <v>908</v>
      </c>
      <c r="Q501" s="21"/>
      <c r="R501" s="3"/>
      <c r="S501" s="3"/>
      <c r="T501" s="3"/>
      <c r="U501" s="3"/>
      <c r="V501" s="3"/>
      <c r="W501" s="3"/>
    </row>
    <row r="502" spans="1:24" s="22" customFormat="1" x14ac:dyDescent="0.2">
      <c r="A502" s="30">
        <v>526738</v>
      </c>
      <c r="B502" s="97" t="s">
        <v>1012</v>
      </c>
      <c r="D502" s="22">
        <v>2400</v>
      </c>
      <c r="E502" s="22">
        <v>4</v>
      </c>
      <c r="F502" s="111" t="s">
        <v>908</v>
      </c>
      <c r="G502" s="7"/>
      <c r="H502" s="119">
        <v>45201</v>
      </c>
      <c r="I502" s="51"/>
      <c r="J502" s="112" t="s">
        <v>835</v>
      </c>
      <c r="K502" s="79"/>
      <c r="L502" s="48"/>
      <c r="M502" s="73"/>
      <c r="N502" s="74" t="s">
        <v>1014</v>
      </c>
      <c r="O502" s="82">
        <v>1</v>
      </c>
      <c r="P502" s="82" t="s">
        <v>908</v>
      </c>
      <c r="Q502" s="3"/>
      <c r="R502" s="21"/>
      <c r="S502" s="21"/>
      <c r="T502" s="21"/>
      <c r="U502" s="21"/>
      <c r="V502" s="21"/>
      <c r="W502" s="21"/>
    </row>
    <row r="503" spans="1:24" x14ac:dyDescent="0.2">
      <c r="A503" s="1">
        <v>528290</v>
      </c>
      <c r="B503" s="81" t="s">
        <v>366</v>
      </c>
      <c r="C503" s="22"/>
      <c r="D503" s="22"/>
      <c r="E503" s="22"/>
      <c r="F503" s="5" t="s">
        <v>797</v>
      </c>
      <c r="G503" s="7">
        <v>168.12</v>
      </c>
      <c r="H503" s="37">
        <v>36815</v>
      </c>
      <c r="I503" s="51"/>
      <c r="J503" s="112" t="s">
        <v>842</v>
      </c>
      <c r="K503" s="74"/>
      <c r="L503" s="48"/>
      <c r="O503" s="82">
        <v>1</v>
      </c>
      <c r="P503" s="82"/>
      <c r="Q503" s="3"/>
      <c r="R503" s="3"/>
      <c r="S503" s="3"/>
      <c r="T503" s="3"/>
      <c r="U503" s="3"/>
      <c r="V503" s="3"/>
      <c r="W503" s="3"/>
    </row>
    <row r="504" spans="1:24" x14ac:dyDescent="0.2">
      <c r="A504" s="1">
        <v>531760</v>
      </c>
      <c r="B504" s="81" t="s">
        <v>302</v>
      </c>
      <c r="C504" s="22"/>
      <c r="D504" s="22"/>
      <c r="E504" s="22"/>
      <c r="F504" s="5" t="s">
        <v>797</v>
      </c>
      <c r="G504" s="7">
        <v>305.23</v>
      </c>
      <c r="H504" s="37">
        <v>36815</v>
      </c>
      <c r="I504" s="51"/>
      <c r="J504" s="112" t="s">
        <v>842</v>
      </c>
      <c r="K504" s="74"/>
      <c r="L504" s="48"/>
      <c r="O504" s="82">
        <v>1</v>
      </c>
      <c r="P504" s="82"/>
      <c r="Q504" s="21"/>
      <c r="R504" s="3"/>
      <c r="S504" s="3"/>
      <c r="T504" s="3"/>
      <c r="U504" s="3"/>
      <c r="V504" s="3"/>
      <c r="W504" s="3"/>
    </row>
    <row r="505" spans="1:24" s="22" customFormat="1" x14ac:dyDescent="0.2">
      <c r="A505" s="1">
        <v>531828</v>
      </c>
      <c r="B505" s="81" t="s">
        <v>678</v>
      </c>
      <c r="F505" s="5" t="s">
        <v>797</v>
      </c>
      <c r="G505" s="7">
        <v>253.25</v>
      </c>
      <c r="H505" s="37">
        <v>36815</v>
      </c>
      <c r="I505" s="51"/>
      <c r="J505" s="112" t="s">
        <v>842</v>
      </c>
      <c r="K505" s="74"/>
      <c r="L505" s="48"/>
      <c r="M505" s="73"/>
      <c r="N505" s="73"/>
      <c r="O505" s="82">
        <v>1</v>
      </c>
      <c r="P505" s="82"/>
      <c r="Q505" s="21"/>
      <c r="R505" s="21"/>
      <c r="S505" s="21"/>
      <c r="T505" s="21"/>
      <c r="U505" s="21"/>
      <c r="V505" s="21"/>
      <c r="W505" s="21"/>
    </row>
    <row r="506" spans="1:24" s="22" customFormat="1" x14ac:dyDescent="0.2">
      <c r="A506" s="1">
        <v>532274</v>
      </c>
      <c r="B506" s="81" t="s">
        <v>25</v>
      </c>
      <c r="C506" s="4"/>
      <c r="F506" s="5" t="s">
        <v>900</v>
      </c>
      <c r="G506" s="7">
        <v>154.6</v>
      </c>
      <c r="H506" s="37">
        <v>39590</v>
      </c>
      <c r="I506" s="51"/>
      <c r="J506" s="115" t="s">
        <v>842</v>
      </c>
      <c r="K506" s="79"/>
      <c r="L506" s="48"/>
      <c r="M506" s="73" t="s">
        <v>856</v>
      </c>
      <c r="N506" s="73"/>
      <c r="O506" s="82">
        <v>1</v>
      </c>
      <c r="P506" s="82"/>
      <c r="Q506" s="3"/>
      <c r="R506" s="21"/>
      <c r="S506" s="21"/>
      <c r="T506" s="21"/>
      <c r="U506" s="21"/>
      <c r="V506" s="21"/>
      <c r="W506" s="21"/>
    </row>
    <row r="507" spans="1:24" x14ac:dyDescent="0.2">
      <c r="A507" s="1">
        <v>534521</v>
      </c>
      <c r="B507" s="81" t="s">
        <v>38</v>
      </c>
      <c r="C507" s="22"/>
      <c r="D507" s="22"/>
      <c r="E507" s="22"/>
      <c r="F507" s="5" t="s">
        <v>900</v>
      </c>
      <c r="G507" s="7">
        <v>198.15</v>
      </c>
      <c r="H507" s="37">
        <v>36815</v>
      </c>
      <c r="I507" s="51"/>
      <c r="J507" s="112" t="s">
        <v>842</v>
      </c>
      <c r="K507" s="79"/>
      <c r="L507" s="48"/>
      <c r="M507" s="73" t="s">
        <v>856</v>
      </c>
      <c r="N507" s="73" t="s">
        <v>868</v>
      </c>
      <c r="O507" s="82">
        <v>1</v>
      </c>
      <c r="P507" s="82"/>
      <c r="Q507" s="3"/>
      <c r="R507" s="3"/>
      <c r="S507" s="3"/>
      <c r="T507" s="3"/>
      <c r="U507" s="3"/>
      <c r="V507" s="3"/>
      <c r="W507" s="3"/>
    </row>
    <row r="508" spans="1:24" x14ac:dyDescent="0.2">
      <c r="A508" s="1">
        <v>540590</v>
      </c>
      <c r="B508" s="81" t="s">
        <v>5</v>
      </c>
      <c r="C508" s="22"/>
      <c r="D508" s="22"/>
      <c r="E508" s="22"/>
      <c r="F508" s="5" t="s">
        <v>797</v>
      </c>
      <c r="G508" s="7">
        <v>96.94</v>
      </c>
      <c r="H508" s="37">
        <v>36815</v>
      </c>
      <c r="I508" s="51"/>
      <c r="J508" s="112" t="s">
        <v>835</v>
      </c>
      <c r="K508" s="74"/>
      <c r="L508" s="48"/>
      <c r="M508" s="74"/>
      <c r="N508" s="74"/>
      <c r="O508" s="82">
        <v>1</v>
      </c>
      <c r="P508" s="82"/>
      <c r="Q508" s="21"/>
      <c r="R508" s="3"/>
      <c r="S508" s="3"/>
      <c r="T508" s="3"/>
      <c r="U508" s="3"/>
      <c r="V508" s="3"/>
      <c r="W508" s="3"/>
    </row>
    <row r="509" spans="1:24" s="22" customFormat="1" x14ac:dyDescent="0.2">
      <c r="A509" s="1">
        <v>540738</v>
      </c>
      <c r="B509" s="81" t="s">
        <v>515</v>
      </c>
      <c r="F509" s="5" t="s">
        <v>797</v>
      </c>
      <c r="G509" s="7">
        <v>60.12</v>
      </c>
      <c r="H509" s="37">
        <v>36815</v>
      </c>
      <c r="I509" s="51"/>
      <c r="J509" s="112" t="s">
        <v>835</v>
      </c>
      <c r="K509" s="74"/>
      <c r="L509" s="48"/>
      <c r="M509" s="74"/>
      <c r="N509" s="74"/>
      <c r="O509" s="82">
        <v>1</v>
      </c>
      <c r="P509" s="82"/>
      <c r="Q509" s="3"/>
      <c r="R509" s="21"/>
      <c r="S509" s="21"/>
      <c r="T509" s="21"/>
      <c r="U509" s="21"/>
      <c r="V509" s="21"/>
      <c r="W509" s="21"/>
    </row>
    <row r="510" spans="1:24" x14ac:dyDescent="0.2">
      <c r="A510" s="1">
        <v>540841</v>
      </c>
      <c r="B510" s="81" t="s">
        <v>546</v>
      </c>
      <c r="C510" s="22"/>
      <c r="D510" s="22"/>
      <c r="E510" s="22"/>
      <c r="F510" s="5" t="s">
        <v>900</v>
      </c>
      <c r="G510" s="7">
        <v>114.26</v>
      </c>
      <c r="H510" s="37">
        <v>36815</v>
      </c>
      <c r="I510" s="51"/>
      <c r="J510" s="112" t="s">
        <v>835</v>
      </c>
      <c r="K510" s="79"/>
      <c r="L510" s="48"/>
      <c r="M510" s="73" t="s">
        <v>856</v>
      </c>
      <c r="O510" s="82">
        <v>1</v>
      </c>
      <c r="P510" s="82"/>
      <c r="Q510" s="3"/>
      <c r="R510" s="3"/>
      <c r="S510" s="3"/>
      <c r="T510" s="3"/>
      <c r="U510" s="3"/>
      <c r="V510" s="3"/>
      <c r="W510" s="3"/>
      <c r="X510" s="3"/>
    </row>
    <row r="511" spans="1:24" x14ac:dyDescent="0.2">
      <c r="A511" s="27">
        <v>540885</v>
      </c>
      <c r="B511" s="81" t="s">
        <v>783</v>
      </c>
      <c r="C511" s="40">
        <v>1.3E-6</v>
      </c>
      <c r="D511" s="22"/>
      <c r="E511" s="22"/>
      <c r="F511" s="5" t="s">
        <v>908</v>
      </c>
      <c r="G511" s="7">
        <v>116.16</v>
      </c>
      <c r="H511" s="37">
        <v>43334</v>
      </c>
      <c r="I511" s="51"/>
      <c r="J511" s="112" t="s">
        <v>835</v>
      </c>
      <c r="K511" s="74"/>
      <c r="L511" s="48"/>
      <c r="O511" s="82">
        <v>1</v>
      </c>
      <c r="P511" s="82" t="s">
        <v>908</v>
      </c>
      <c r="Q511" s="3"/>
      <c r="R511" s="3"/>
      <c r="S511" s="3"/>
      <c r="T511" s="3"/>
      <c r="U511" s="3"/>
      <c r="V511" s="3"/>
      <c r="W511" s="3"/>
    </row>
    <row r="512" spans="1:24" x14ac:dyDescent="0.2">
      <c r="A512" s="1">
        <v>541413</v>
      </c>
      <c r="B512" s="81" t="s">
        <v>229</v>
      </c>
      <c r="C512" s="22"/>
      <c r="D512" s="22"/>
      <c r="E512" s="22"/>
      <c r="F512" s="5" t="s">
        <v>797</v>
      </c>
      <c r="G512" s="7">
        <v>108.53</v>
      </c>
      <c r="H512" s="37">
        <v>36815</v>
      </c>
      <c r="I512" s="51"/>
      <c r="J512" s="112" t="s">
        <v>835</v>
      </c>
      <c r="K512" s="74"/>
      <c r="L512" s="48"/>
      <c r="O512" s="82">
        <v>1</v>
      </c>
      <c r="P512" s="82"/>
      <c r="Q512" s="3"/>
      <c r="R512" s="3"/>
      <c r="S512" s="3"/>
      <c r="T512" s="3"/>
      <c r="U512" s="3"/>
      <c r="V512" s="3"/>
      <c r="W512" s="3"/>
    </row>
    <row r="513" spans="1:24" ht="25.5" x14ac:dyDescent="0.2">
      <c r="A513" s="1">
        <v>541731</v>
      </c>
      <c r="B513" s="81" t="s">
        <v>9</v>
      </c>
      <c r="C513" s="22"/>
      <c r="D513" s="22"/>
      <c r="E513" s="22"/>
      <c r="F513" s="5" t="s">
        <v>797</v>
      </c>
      <c r="G513" s="7">
        <v>147</v>
      </c>
      <c r="H513" s="37">
        <v>36815</v>
      </c>
      <c r="I513" s="51"/>
      <c r="J513" s="112" t="s">
        <v>835</v>
      </c>
      <c r="K513" s="79" t="s">
        <v>1002</v>
      </c>
      <c r="L513" s="48"/>
      <c r="M513" s="74"/>
      <c r="N513" s="74"/>
      <c r="O513" s="82">
        <v>1</v>
      </c>
      <c r="P513" s="82"/>
      <c r="Q513" s="3"/>
      <c r="R513" s="3"/>
      <c r="S513" s="3"/>
      <c r="T513" s="3"/>
      <c r="U513" s="3"/>
      <c r="V513" s="3"/>
      <c r="W513" s="3"/>
      <c r="X513" s="3"/>
    </row>
    <row r="514" spans="1:24" x14ac:dyDescent="0.2">
      <c r="A514" s="1">
        <v>542756</v>
      </c>
      <c r="B514" s="81" t="s">
        <v>802</v>
      </c>
      <c r="C514" s="22"/>
      <c r="D514" s="22"/>
      <c r="E514" s="22"/>
      <c r="F514" s="5" t="s">
        <v>900</v>
      </c>
      <c r="G514" s="7">
        <v>110.97</v>
      </c>
      <c r="H514" s="37">
        <v>42405</v>
      </c>
      <c r="I514" s="51"/>
      <c r="J514" s="74" t="s">
        <v>835</v>
      </c>
      <c r="K514" s="79"/>
      <c r="L514" s="48"/>
      <c r="M514" s="74" t="s">
        <v>856</v>
      </c>
      <c r="N514" s="74"/>
      <c r="O514" s="82">
        <v>1</v>
      </c>
      <c r="P514" s="82"/>
      <c r="Q514" s="3"/>
      <c r="R514" s="3"/>
      <c r="S514" s="3"/>
      <c r="T514" s="3"/>
      <c r="U514" s="3"/>
      <c r="V514" s="3"/>
      <c r="W514" s="3"/>
    </row>
    <row r="515" spans="1:24" x14ac:dyDescent="0.2">
      <c r="A515" s="1">
        <v>542881</v>
      </c>
      <c r="B515" s="81" t="s">
        <v>588</v>
      </c>
      <c r="C515" s="21">
        <v>1.2999999999999999E-2</v>
      </c>
      <c r="D515" s="22"/>
      <c r="E515" s="22"/>
      <c r="F515" s="5" t="s">
        <v>942</v>
      </c>
      <c r="G515" s="7">
        <v>114.96</v>
      </c>
      <c r="H515" s="37">
        <v>37022</v>
      </c>
      <c r="I515" s="51"/>
      <c r="J515" s="74" t="s">
        <v>835</v>
      </c>
      <c r="K515" s="79"/>
      <c r="L515" s="48"/>
      <c r="M515" s="73" t="s">
        <v>856</v>
      </c>
      <c r="O515" s="82">
        <v>1</v>
      </c>
      <c r="P515" s="82" t="s">
        <v>908</v>
      </c>
      <c r="Q515" s="3"/>
      <c r="R515" s="3"/>
      <c r="S515" s="3"/>
      <c r="T515" s="3"/>
      <c r="U515" s="3"/>
      <c r="V515" s="3"/>
      <c r="W515" s="3"/>
    </row>
    <row r="516" spans="1:24" x14ac:dyDescent="0.2">
      <c r="A516" s="1">
        <v>546883</v>
      </c>
      <c r="B516" s="81" t="s">
        <v>53</v>
      </c>
      <c r="C516" s="22"/>
      <c r="D516" s="22"/>
      <c r="E516" s="22"/>
      <c r="F516" s="5" t="s">
        <v>797</v>
      </c>
      <c r="G516" s="7">
        <v>76.06</v>
      </c>
      <c r="H516" s="37">
        <v>36815</v>
      </c>
      <c r="I516" s="51"/>
      <c r="J516" s="112" t="s">
        <v>842</v>
      </c>
      <c r="K516" s="74"/>
      <c r="L516" s="48"/>
      <c r="N516" s="73" t="s">
        <v>1019</v>
      </c>
      <c r="O516" s="82">
        <v>1</v>
      </c>
      <c r="P516" s="82"/>
      <c r="Q516" s="3"/>
      <c r="R516" s="3"/>
      <c r="S516" s="3"/>
      <c r="T516" s="3"/>
      <c r="U516" s="3"/>
      <c r="V516" s="3"/>
      <c r="W516" s="3"/>
    </row>
    <row r="517" spans="1:24" x14ac:dyDescent="0.2">
      <c r="A517" s="1">
        <v>554132</v>
      </c>
      <c r="B517" s="81" t="s">
        <v>285</v>
      </c>
      <c r="C517" s="22"/>
      <c r="D517" s="22"/>
      <c r="E517" s="22"/>
      <c r="F517" s="5" t="s">
        <v>797</v>
      </c>
      <c r="G517" s="7">
        <v>73.89</v>
      </c>
      <c r="H517" s="37">
        <v>36815</v>
      </c>
      <c r="I517" s="51"/>
      <c r="J517" s="112" t="s">
        <v>842</v>
      </c>
      <c r="K517" s="74"/>
      <c r="L517" s="48"/>
      <c r="O517" s="82">
        <v>1</v>
      </c>
      <c r="P517" s="82"/>
      <c r="Q517" s="21"/>
      <c r="R517" s="3"/>
      <c r="S517" s="3"/>
      <c r="T517" s="3"/>
      <c r="U517" s="3"/>
      <c r="V517" s="3"/>
      <c r="W517" s="3"/>
    </row>
    <row r="518" spans="1:24" s="22" customFormat="1" x14ac:dyDescent="0.2">
      <c r="A518" s="1">
        <v>555840</v>
      </c>
      <c r="B518" s="93" t="s">
        <v>543</v>
      </c>
      <c r="F518" s="5" t="s">
        <v>797</v>
      </c>
      <c r="G518" s="7">
        <v>224.2</v>
      </c>
      <c r="H518" s="37">
        <v>36815</v>
      </c>
      <c r="I518" s="51"/>
      <c r="J518" s="112" t="s">
        <v>842</v>
      </c>
      <c r="K518" s="74"/>
      <c r="L518" s="48"/>
      <c r="M518" s="74"/>
      <c r="N518" s="74" t="s">
        <v>1019</v>
      </c>
      <c r="O518" s="82">
        <v>1</v>
      </c>
      <c r="P518" s="82"/>
      <c r="Q518" s="3"/>
      <c r="R518" s="21"/>
      <c r="S518" s="21"/>
      <c r="T518" s="21"/>
      <c r="U518" s="21"/>
      <c r="V518" s="21"/>
      <c r="W518" s="21"/>
    </row>
    <row r="519" spans="1:24" x14ac:dyDescent="0.2">
      <c r="A519" s="1">
        <v>556525</v>
      </c>
      <c r="B519" s="81" t="s">
        <v>251</v>
      </c>
      <c r="C519" s="22"/>
      <c r="D519" s="22"/>
      <c r="E519" s="22"/>
      <c r="F519" s="5" t="s">
        <v>797</v>
      </c>
      <c r="G519" s="7">
        <v>74.09</v>
      </c>
      <c r="H519" s="37">
        <v>36815</v>
      </c>
      <c r="I519" s="51"/>
      <c r="J519" s="113" t="s">
        <v>835</v>
      </c>
      <c r="K519" s="74"/>
      <c r="L519" s="48"/>
      <c r="N519" s="73" t="s">
        <v>1018</v>
      </c>
      <c r="O519" s="82">
        <v>1</v>
      </c>
      <c r="P519" s="82"/>
      <c r="Q519" s="3"/>
      <c r="R519" s="3"/>
      <c r="S519" s="3"/>
      <c r="T519" s="3"/>
      <c r="U519" s="3"/>
      <c r="V519" s="3"/>
      <c r="W519" s="3"/>
    </row>
    <row r="520" spans="1:24" x14ac:dyDescent="0.2">
      <c r="A520" s="1">
        <v>563473</v>
      </c>
      <c r="B520" s="81" t="s">
        <v>562</v>
      </c>
      <c r="C520" s="22"/>
      <c r="D520" s="22"/>
      <c r="E520" s="22"/>
      <c r="F520" s="5" t="s">
        <v>797</v>
      </c>
      <c r="G520" s="7">
        <v>90.56</v>
      </c>
      <c r="H520" s="37">
        <v>36815</v>
      </c>
      <c r="I520" s="51"/>
      <c r="J520" s="74" t="s">
        <v>835</v>
      </c>
      <c r="K520" s="74"/>
      <c r="L520" s="48"/>
      <c r="O520" s="82">
        <v>1</v>
      </c>
      <c r="P520" s="82"/>
      <c r="Q520" s="3"/>
      <c r="R520" s="3"/>
      <c r="S520" s="3"/>
      <c r="T520" s="3"/>
      <c r="U520" s="3"/>
      <c r="V520" s="3"/>
      <c r="W520" s="3"/>
      <c r="X520" s="3"/>
    </row>
    <row r="521" spans="1:24" x14ac:dyDescent="0.2">
      <c r="A521" s="1">
        <v>564250</v>
      </c>
      <c r="B521" s="81" t="s">
        <v>218</v>
      </c>
      <c r="C521" s="22"/>
      <c r="D521" s="22"/>
      <c r="E521" s="22"/>
      <c r="F521" s="5" t="s">
        <v>797</v>
      </c>
      <c r="G521" s="7">
        <v>444.48</v>
      </c>
      <c r="H521" s="37">
        <v>36815</v>
      </c>
      <c r="I521" s="51"/>
      <c r="J521" s="112" t="s">
        <v>842</v>
      </c>
      <c r="K521" s="74"/>
      <c r="L521" s="48"/>
      <c r="N521" s="73" t="s">
        <v>1019</v>
      </c>
      <c r="O521" s="82">
        <v>1</v>
      </c>
      <c r="P521" s="82"/>
      <c r="Q521" s="3"/>
      <c r="R521" s="3"/>
      <c r="S521" s="3"/>
      <c r="T521" s="3"/>
      <c r="U521" s="3"/>
      <c r="V521" s="3"/>
      <c r="W521" s="3"/>
    </row>
    <row r="522" spans="1:24" x14ac:dyDescent="0.2">
      <c r="A522" s="1">
        <v>569619</v>
      </c>
      <c r="B522" s="93" t="s">
        <v>593</v>
      </c>
      <c r="C522" s="22"/>
      <c r="D522" s="22"/>
      <c r="E522" s="22"/>
      <c r="F522" s="5" t="s">
        <v>900</v>
      </c>
      <c r="G522" s="7">
        <v>323.85000000000002</v>
      </c>
      <c r="H522" s="37">
        <v>36815</v>
      </c>
      <c r="I522" s="51"/>
      <c r="J522" s="112" t="s">
        <v>842</v>
      </c>
      <c r="K522" s="79"/>
      <c r="L522" s="48"/>
      <c r="M522" s="73" t="s">
        <v>856</v>
      </c>
      <c r="N522" s="73" t="s">
        <v>869</v>
      </c>
      <c r="O522" s="82">
        <v>1</v>
      </c>
      <c r="P522" s="82"/>
      <c r="Q522" s="3"/>
      <c r="R522" s="3"/>
      <c r="S522" s="3"/>
      <c r="T522" s="3"/>
      <c r="U522" s="3"/>
      <c r="V522" s="3"/>
      <c r="W522" s="3"/>
    </row>
    <row r="523" spans="1:24" x14ac:dyDescent="0.2">
      <c r="A523" s="1">
        <v>569642</v>
      </c>
      <c r="B523" s="81" t="s">
        <v>120</v>
      </c>
      <c r="C523" s="22"/>
      <c r="D523" s="22"/>
      <c r="F523" s="5" t="s">
        <v>900</v>
      </c>
      <c r="G523" s="7">
        <v>364.95</v>
      </c>
      <c r="H523" s="37">
        <v>36815</v>
      </c>
      <c r="I523" s="51"/>
      <c r="J523" s="112" t="s">
        <v>842</v>
      </c>
      <c r="K523" s="79"/>
      <c r="L523" s="48"/>
      <c r="M523" s="73" t="s">
        <v>856</v>
      </c>
      <c r="N523" s="73" t="s">
        <v>869</v>
      </c>
      <c r="O523" s="82">
        <v>1</v>
      </c>
      <c r="P523" s="82"/>
      <c r="Q523" s="3"/>
      <c r="R523" s="3"/>
      <c r="S523" s="3"/>
      <c r="T523" s="3"/>
      <c r="U523" s="3"/>
      <c r="V523" s="3"/>
      <c r="W523" s="3"/>
      <c r="X523" s="3"/>
    </row>
    <row r="524" spans="1:24" x14ac:dyDescent="0.2">
      <c r="A524" s="1">
        <v>584849</v>
      </c>
      <c r="B524" s="81" t="s">
        <v>723</v>
      </c>
      <c r="C524" s="21">
        <v>1.1E-5</v>
      </c>
      <c r="D524" s="22">
        <v>2</v>
      </c>
      <c r="E524" s="21">
        <v>8.0000000000000002E-3</v>
      </c>
      <c r="F524" s="5" t="s">
        <v>942</v>
      </c>
      <c r="G524" s="7">
        <v>174.17</v>
      </c>
      <c r="H524" s="37">
        <v>42452</v>
      </c>
      <c r="I524" s="51"/>
      <c r="J524" s="74" t="s">
        <v>835</v>
      </c>
      <c r="K524" s="79"/>
      <c r="L524" s="48"/>
      <c r="M524" s="73" t="s">
        <v>856</v>
      </c>
      <c r="N524" s="73" t="s">
        <v>971</v>
      </c>
      <c r="O524" s="82">
        <v>1</v>
      </c>
      <c r="P524" s="82" t="s">
        <v>908</v>
      </c>
      <c r="Q524" s="3"/>
      <c r="R524" s="3"/>
      <c r="S524" s="3"/>
      <c r="T524" s="3"/>
      <c r="U524" s="3"/>
      <c r="V524" s="3"/>
      <c r="W524" s="3"/>
      <c r="X524" s="3"/>
    </row>
    <row r="525" spans="1:24" x14ac:dyDescent="0.2">
      <c r="A525" s="1">
        <v>590965</v>
      </c>
      <c r="B525" s="81" t="s">
        <v>316</v>
      </c>
      <c r="C525" s="22"/>
      <c r="D525" s="22"/>
      <c r="E525" s="22"/>
      <c r="F525" s="5" t="s">
        <v>797</v>
      </c>
      <c r="G525" s="7">
        <v>90.1</v>
      </c>
      <c r="H525" s="37">
        <v>36815</v>
      </c>
      <c r="I525" s="51"/>
      <c r="J525" s="112" t="s">
        <v>835</v>
      </c>
      <c r="K525" s="74"/>
      <c r="L525" s="48"/>
      <c r="O525" s="82">
        <v>1</v>
      </c>
      <c r="P525" s="82"/>
      <c r="Q525" s="3"/>
      <c r="R525" s="3"/>
      <c r="S525" s="3"/>
      <c r="T525" s="3"/>
      <c r="U525" s="3"/>
      <c r="V525" s="3"/>
      <c r="W525" s="3"/>
    </row>
    <row r="526" spans="1:24" x14ac:dyDescent="0.2">
      <c r="A526" s="1">
        <v>592018</v>
      </c>
      <c r="B526" s="81" t="s">
        <v>887</v>
      </c>
      <c r="C526" s="22"/>
      <c r="D526" s="22">
        <v>340</v>
      </c>
      <c r="E526" s="22">
        <v>9</v>
      </c>
      <c r="F526" s="5" t="s">
        <v>942</v>
      </c>
      <c r="G526" s="7"/>
      <c r="H526" s="37">
        <v>44804</v>
      </c>
      <c r="I526" s="51"/>
      <c r="J526" s="112" t="s">
        <v>842</v>
      </c>
      <c r="K526" s="79"/>
      <c r="L526" s="48"/>
      <c r="M526" s="73" t="s">
        <v>856</v>
      </c>
      <c r="N526" s="73" t="s">
        <v>866</v>
      </c>
      <c r="O526" s="82">
        <v>1</v>
      </c>
      <c r="P526" s="82" t="s">
        <v>908</v>
      </c>
      <c r="Q526" s="3"/>
      <c r="R526" s="3"/>
      <c r="S526" s="3"/>
      <c r="T526" s="3"/>
      <c r="U526" s="3"/>
      <c r="V526" s="3"/>
      <c r="W526" s="3"/>
    </row>
    <row r="527" spans="1:24" x14ac:dyDescent="0.2">
      <c r="A527" s="1">
        <v>592621</v>
      </c>
      <c r="B527" s="81" t="s">
        <v>771</v>
      </c>
      <c r="C527" s="22"/>
      <c r="D527" s="22"/>
      <c r="E527" s="22"/>
      <c r="F527" s="5" t="s">
        <v>797</v>
      </c>
      <c r="G527" s="7">
        <v>132.13999999999999</v>
      </c>
      <c r="H527" s="37">
        <v>36815</v>
      </c>
      <c r="I527" s="51"/>
      <c r="J527" s="112" t="s">
        <v>835</v>
      </c>
      <c r="K527" s="74"/>
      <c r="L527" s="48"/>
      <c r="O527" s="82">
        <v>1</v>
      </c>
      <c r="P527" s="82"/>
      <c r="Q527" s="3"/>
      <c r="R527" s="3"/>
      <c r="S527" s="3"/>
      <c r="T527" s="3"/>
      <c r="U527" s="3"/>
      <c r="V527" s="3"/>
      <c r="W527" s="3"/>
    </row>
    <row r="528" spans="1:24" x14ac:dyDescent="0.2">
      <c r="A528" s="1">
        <v>593602</v>
      </c>
      <c r="B528" s="81" t="s">
        <v>491</v>
      </c>
      <c r="C528" s="22"/>
      <c r="D528" s="22"/>
      <c r="E528" s="22"/>
      <c r="F528" s="5" t="s">
        <v>900</v>
      </c>
      <c r="G528" s="7">
        <v>106.96</v>
      </c>
      <c r="H528" s="37">
        <v>39590</v>
      </c>
      <c r="I528" s="51"/>
      <c r="J528" s="112" t="s">
        <v>844</v>
      </c>
      <c r="K528" s="79"/>
      <c r="L528" s="48"/>
      <c r="M528" s="73" t="s">
        <v>856</v>
      </c>
      <c r="N528" s="73" t="s">
        <v>1018</v>
      </c>
      <c r="O528" s="82">
        <v>1</v>
      </c>
      <c r="P528" s="82"/>
      <c r="Q528" s="3"/>
      <c r="R528" s="3"/>
      <c r="S528" s="3"/>
      <c r="T528" s="3"/>
      <c r="U528" s="3"/>
      <c r="V528" s="3"/>
      <c r="W528" s="3"/>
      <c r="X528" s="3"/>
    </row>
    <row r="529" spans="1:24" x14ac:dyDescent="0.2">
      <c r="A529" s="1">
        <v>593748</v>
      </c>
      <c r="B529" s="81" t="s">
        <v>313</v>
      </c>
      <c r="C529" s="22"/>
      <c r="D529" s="22"/>
      <c r="E529" s="22"/>
      <c r="F529" s="5" t="s">
        <v>900</v>
      </c>
      <c r="G529" s="7">
        <v>230.67</v>
      </c>
      <c r="H529" s="37">
        <v>40962</v>
      </c>
      <c r="I529" s="51"/>
      <c r="J529" s="74" t="s">
        <v>835</v>
      </c>
      <c r="K529" s="79"/>
      <c r="L529" s="48"/>
      <c r="M529" s="73" t="s">
        <v>856</v>
      </c>
      <c r="N529" s="73" t="s">
        <v>969</v>
      </c>
      <c r="O529" s="82">
        <v>1</v>
      </c>
      <c r="P529" s="82"/>
      <c r="Q529" s="21"/>
      <c r="R529" s="3"/>
      <c r="S529" s="3"/>
      <c r="T529" s="3"/>
      <c r="U529" s="3"/>
      <c r="V529" s="3"/>
      <c r="W529" s="3"/>
    </row>
    <row r="530" spans="1:24" s="22" customFormat="1" x14ac:dyDescent="0.2">
      <c r="A530" s="1">
        <v>595335</v>
      </c>
      <c r="B530" s="81" t="s">
        <v>296</v>
      </c>
      <c r="F530" s="5" t="s">
        <v>797</v>
      </c>
      <c r="G530" s="7">
        <v>384.56</v>
      </c>
      <c r="H530" s="37">
        <v>36815</v>
      </c>
      <c r="I530" s="51"/>
      <c r="J530" s="112" t="s">
        <v>842</v>
      </c>
      <c r="K530" s="74"/>
      <c r="L530" s="48"/>
      <c r="M530" s="73"/>
      <c r="N530" s="73" t="s">
        <v>1019</v>
      </c>
      <c r="O530" s="82">
        <v>1</v>
      </c>
      <c r="P530" s="82"/>
      <c r="Q530" s="3"/>
      <c r="R530" s="21"/>
      <c r="S530" s="21"/>
      <c r="T530" s="21"/>
      <c r="U530" s="21"/>
      <c r="V530" s="21"/>
      <c r="W530" s="21"/>
    </row>
    <row r="531" spans="1:24" x14ac:dyDescent="0.2">
      <c r="A531" s="1">
        <v>602879</v>
      </c>
      <c r="B531" s="81" t="s">
        <v>45</v>
      </c>
      <c r="C531" s="21">
        <v>3.6999999999999998E-5</v>
      </c>
      <c r="D531" s="22"/>
      <c r="E531" s="22"/>
      <c r="F531" s="5" t="s">
        <v>942</v>
      </c>
      <c r="G531" s="7">
        <v>199.22</v>
      </c>
      <c r="H531" s="37">
        <v>40962</v>
      </c>
      <c r="I531" s="51"/>
      <c r="J531" s="112" t="s">
        <v>842</v>
      </c>
      <c r="K531" s="79"/>
      <c r="L531" s="48"/>
      <c r="M531" s="73" t="s">
        <v>856</v>
      </c>
      <c r="N531" s="73" t="s">
        <v>979</v>
      </c>
      <c r="O531" s="82">
        <v>1</v>
      </c>
      <c r="P531" s="82" t="s">
        <v>908</v>
      </c>
      <c r="Q531" s="3"/>
      <c r="R531" s="3"/>
      <c r="S531" s="3"/>
      <c r="T531" s="3"/>
      <c r="U531" s="3"/>
      <c r="V531" s="3"/>
      <c r="W531" s="3"/>
      <c r="X531" s="3"/>
    </row>
    <row r="532" spans="1:24" x14ac:dyDescent="0.2">
      <c r="A532" s="1">
        <v>606202</v>
      </c>
      <c r="B532" s="81" t="s">
        <v>22</v>
      </c>
      <c r="C532" s="22"/>
      <c r="D532" s="22"/>
      <c r="E532" s="22"/>
      <c r="F532" s="5" t="s">
        <v>797</v>
      </c>
      <c r="G532" s="7">
        <v>182.15</v>
      </c>
      <c r="H532" s="37">
        <v>36815</v>
      </c>
      <c r="I532" s="51"/>
      <c r="J532" s="112" t="s">
        <v>842</v>
      </c>
      <c r="K532" s="74"/>
      <c r="L532" s="48"/>
      <c r="O532" s="82">
        <v>1</v>
      </c>
      <c r="P532" s="82"/>
      <c r="Q532" s="3"/>
      <c r="R532" s="3"/>
      <c r="S532" s="3"/>
      <c r="T532" s="3"/>
      <c r="U532" s="3"/>
      <c r="V532" s="3"/>
      <c r="W532" s="3"/>
    </row>
    <row r="533" spans="1:24" x14ac:dyDescent="0.2">
      <c r="A533" s="1">
        <v>607578</v>
      </c>
      <c r="B533" s="81" t="s">
        <v>32</v>
      </c>
      <c r="C533" s="21">
        <v>1.1E-5</v>
      </c>
      <c r="D533" s="22"/>
      <c r="E533" s="22"/>
      <c r="F533" s="5" t="s">
        <v>942</v>
      </c>
      <c r="G533" s="7">
        <v>211.23</v>
      </c>
      <c r="H533" s="37">
        <v>40962</v>
      </c>
      <c r="I533" s="51"/>
      <c r="J533" s="112" t="s">
        <v>842</v>
      </c>
      <c r="K533" s="79"/>
      <c r="L533" s="48"/>
      <c r="M533" s="73" t="s">
        <v>856</v>
      </c>
      <c r="N533" s="73" t="s">
        <v>979</v>
      </c>
      <c r="O533" s="82">
        <v>1</v>
      </c>
      <c r="P533" s="82" t="s">
        <v>908</v>
      </c>
      <c r="Q533" s="3"/>
      <c r="R533" s="3"/>
      <c r="S533" s="3"/>
      <c r="T533" s="3"/>
      <c r="U533" s="3"/>
      <c r="V533" s="3"/>
      <c r="W533" s="3"/>
      <c r="X533" s="3"/>
    </row>
    <row r="534" spans="1:24" x14ac:dyDescent="0.2">
      <c r="A534" s="1">
        <v>608731</v>
      </c>
      <c r="B534" s="93" t="s">
        <v>652</v>
      </c>
      <c r="C534" s="21">
        <v>1.1000000000000001E-3</v>
      </c>
      <c r="D534" s="22"/>
      <c r="E534" s="22"/>
      <c r="F534" s="5" t="s">
        <v>908</v>
      </c>
      <c r="G534" s="7">
        <v>290.82</v>
      </c>
      <c r="H534" s="37">
        <v>40962</v>
      </c>
      <c r="I534" s="51"/>
      <c r="J534" s="112" t="s">
        <v>842</v>
      </c>
      <c r="K534" s="74"/>
      <c r="L534" s="48"/>
      <c r="N534" s="73" t="s">
        <v>960</v>
      </c>
      <c r="O534" s="82">
        <v>1</v>
      </c>
      <c r="P534" s="82" t="s">
        <v>908</v>
      </c>
      <c r="Q534" s="3"/>
      <c r="R534" s="3"/>
      <c r="S534" s="3"/>
      <c r="T534" s="3"/>
      <c r="U534" s="3"/>
      <c r="V534" s="3"/>
      <c r="W534" s="3"/>
    </row>
    <row r="535" spans="1:24" x14ac:dyDescent="0.2">
      <c r="A535" s="1">
        <v>612828</v>
      </c>
      <c r="B535" s="93" t="s">
        <v>888</v>
      </c>
      <c r="C535" s="21">
        <v>0.14000000000000001</v>
      </c>
      <c r="D535" s="22"/>
      <c r="E535" s="22"/>
      <c r="F535" s="5" t="s">
        <v>942</v>
      </c>
      <c r="G535" s="7"/>
      <c r="H535" s="37">
        <v>44804</v>
      </c>
      <c r="I535" s="51"/>
      <c r="J535" s="112" t="s">
        <v>842</v>
      </c>
      <c r="K535" s="79"/>
      <c r="L535" s="48"/>
      <c r="M535" s="73" t="s">
        <v>856</v>
      </c>
      <c r="N535" s="73" t="s">
        <v>959</v>
      </c>
      <c r="O535" s="82">
        <v>1</v>
      </c>
      <c r="P535" s="82" t="s">
        <v>908</v>
      </c>
      <c r="Q535" s="3"/>
      <c r="R535" s="3"/>
      <c r="S535" s="3"/>
      <c r="T535" s="3"/>
      <c r="U535" s="3"/>
      <c r="V535" s="3"/>
      <c r="W535" s="3"/>
    </row>
    <row r="536" spans="1:24" x14ac:dyDescent="0.2">
      <c r="A536" s="1">
        <v>613354</v>
      </c>
      <c r="B536" s="81" t="s">
        <v>677</v>
      </c>
      <c r="C536" s="22"/>
      <c r="D536" s="22"/>
      <c r="E536" s="22"/>
      <c r="F536" s="5" t="s">
        <v>797</v>
      </c>
      <c r="G536" s="7">
        <v>268.33999999999997</v>
      </c>
      <c r="H536" s="37">
        <v>36815</v>
      </c>
      <c r="I536" s="51"/>
      <c r="J536" s="112" t="s">
        <v>842</v>
      </c>
      <c r="K536" s="74"/>
      <c r="L536" s="48"/>
      <c r="O536" s="82">
        <v>1</v>
      </c>
      <c r="P536" s="82"/>
      <c r="Q536" s="3"/>
      <c r="R536" s="3"/>
      <c r="S536" s="3"/>
      <c r="T536" s="3"/>
      <c r="U536" s="3"/>
      <c r="V536" s="3"/>
      <c r="W536" s="3"/>
    </row>
    <row r="537" spans="1:24" x14ac:dyDescent="0.2">
      <c r="A537" s="1">
        <v>615054</v>
      </c>
      <c r="B537" s="81" t="s">
        <v>17</v>
      </c>
      <c r="C537" s="21">
        <v>6.6000000000000003E-6</v>
      </c>
      <c r="E537" s="22"/>
      <c r="F537" s="5" t="s">
        <v>908</v>
      </c>
      <c r="G537" s="7">
        <v>138.19</v>
      </c>
      <c r="H537" s="37">
        <v>36815</v>
      </c>
      <c r="I537" s="51"/>
      <c r="J537" s="112" t="s">
        <v>842</v>
      </c>
      <c r="K537" s="74"/>
      <c r="L537" s="48"/>
      <c r="O537" s="82">
        <v>1</v>
      </c>
      <c r="P537" s="82" t="s">
        <v>908</v>
      </c>
      <c r="Q537" s="3"/>
      <c r="R537" s="3"/>
      <c r="S537" s="3"/>
      <c r="T537" s="3"/>
      <c r="U537" s="3"/>
      <c r="V537" s="3"/>
      <c r="W537" s="3"/>
      <c r="X537" s="3"/>
    </row>
    <row r="538" spans="1:24" x14ac:dyDescent="0.2">
      <c r="A538" s="1">
        <v>615532</v>
      </c>
      <c r="B538" s="81" t="s">
        <v>693</v>
      </c>
      <c r="C538" s="22"/>
      <c r="D538" s="22"/>
      <c r="E538" s="22"/>
      <c r="F538" s="5" t="s">
        <v>797</v>
      </c>
      <c r="G538" s="7">
        <v>132.13999999999999</v>
      </c>
      <c r="H538" s="37">
        <v>36815</v>
      </c>
      <c r="I538" s="51"/>
      <c r="J538" s="112" t="s">
        <v>835</v>
      </c>
      <c r="K538" s="74"/>
      <c r="L538" s="48"/>
      <c r="O538" s="82">
        <v>1</v>
      </c>
      <c r="P538" s="82"/>
      <c r="Q538" s="21"/>
      <c r="R538" s="3"/>
      <c r="S538" s="3"/>
      <c r="T538" s="3"/>
      <c r="U538" s="3"/>
      <c r="V538" s="3"/>
      <c r="W538" s="3"/>
      <c r="X538" s="3"/>
    </row>
    <row r="539" spans="1:24" s="22" customFormat="1" x14ac:dyDescent="0.2">
      <c r="A539" s="1">
        <v>621647</v>
      </c>
      <c r="B539" s="81" t="s">
        <v>689</v>
      </c>
      <c r="C539" s="21">
        <v>2E-3</v>
      </c>
      <c r="F539" s="5" t="s">
        <v>908</v>
      </c>
      <c r="G539" s="7">
        <v>130.22</v>
      </c>
      <c r="H539" s="37">
        <v>36815</v>
      </c>
      <c r="I539" s="51"/>
      <c r="J539" s="112" t="s">
        <v>835</v>
      </c>
      <c r="K539" s="74"/>
      <c r="L539" s="48"/>
      <c r="M539" s="73"/>
      <c r="N539" s="73"/>
      <c r="O539" s="82">
        <v>1</v>
      </c>
      <c r="P539" s="82" t="s">
        <v>908</v>
      </c>
      <c r="Q539" s="3"/>
      <c r="R539" s="21"/>
      <c r="S539" s="21"/>
      <c r="T539" s="21"/>
      <c r="U539" s="21"/>
      <c r="V539" s="21"/>
      <c r="W539" s="21"/>
      <c r="X539" s="21"/>
    </row>
    <row r="540" spans="1:24" x14ac:dyDescent="0.2">
      <c r="A540" s="1">
        <v>624839</v>
      </c>
      <c r="B540" s="81" t="s">
        <v>312</v>
      </c>
      <c r="C540" s="22"/>
      <c r="E540" s="21">
        <v>1</v>
      </c>
      <c r="F540" s="5" t="s">
        <v>942</v>
      </c>
      <c r="G540" s="7">
        <v>57.06</v>
      </c>
      <c r="H540" s="37">
        <v>37699</v>
      </c>
      <c r="I540" s="51"/>
      <c r="J540" s="74" t="s">
        <v>835</v>
      </c>
      <c r="K540" s="79"/>
      <c r="L540" s="48"/>
      <c r="M540" s="73" t="s">
        <v>856</v>
      </c>
      <c r="O540" s="82">
        <v>1</v>
      </c>
      <c r="P540" s="82" t="s">
        <v>908</v>
      </c>
      <c r="Q540" s="3"/>
      <c r="R540" s="3"/>
      <c r="S540" s="3"/>
      <c r="T540" s="3"/>
      <c r="U540" s="3"/>
      <c r="V540" s="3"/>
      <c r="W540" s="3"/>
    </row>
    <row r="541" spans="1:24" x14ac:dyDescent="0.2">
      <c r="A541" s="1">
        <v>629141</v>
      </c>
      <c r="B541" s="81" t="s">
        <v>636</v>
      </c>
      <c r="C541" s="22"/>
      <c r="D541" s="22"/>
      <c r="E541" s="22"/>
      <c r="F541" s="5" t="s">
        <v>900</v>
      </c>
      <c r="G541" s="7">
        <v>118.2</v>
      </c>
      <c r="H541" s="37">
        <v>36815</v>
      </c>
      <c r="I541" s="51"/>
      <c r="J541" s="74" t="s">
        <v>835</v>
      </c>
      <c r="K541" s="79"/>
      <c r="L541" s="48"/>
      <c r="M541" s="73" t="s">
        <v>856</v>
      </c>
      <c r="O541" s="82">
        <v>1</v>
      </c>
      <c r="P541" s="82"/>
      <c r="Q541" s="3"/>
      <c r="R541" s="3"/>
      <c r="S541" s="3"/>
      <c r="T541" s="3"/>
      <c r="U541" s="3"/>
      <c r="V541" s="3"/>
      <c r="W541" s="3"/>
    </row>
    <row r="542" spans="1:24" x14ac:dyDescent="0.2">
      <c r="A542" s="1">
        <v>630080</v>
      </c>
      <c r="B542" s="81" t="s">
        <v>129</v>
      </c>
      <c r="C542" s="22"/>
      <c r="D542" s="21">
        <v>23000</v>
      </c>
      <c r="E542" s="22"/>
      <c r="F542" s="5" t="s">
        <v>908</v>
      </c>
      <c r="G542" s="7">
        <v>28.04</v>
      </c>
      <c r="H542" s="37">
        <v>36815</v>
      </c>
      <c r="I542" s="51"/>
      <c r="J542" s="112" t="s">
        <v>844</v>
      </c>
      <c r="K542" s="74"/>
      <c r="L542" s="48"/>
      <c r="O542" s="82">
        <v>1</v>
      </c>
      <c r="P542" s="82" t="s">
        <v>908</v>
      </c>
      <c r="Q542" s="3"/>
      <c r="R542" s="3"/>
      <c r="S542" s="3"/>
      <c r="T542" s="3"/>
      <c r="U542" s="3"/>
      <c r="V542" s="3"/>
      <c r="W542" s="3"/>
    </row>
    <row r="543" spans="1:24" x14ac:dyDescent="0.2">
      <c r="A543" s="1">
        <v>630933</v>
      </c>
      <c r="B543" s="81" t="s">
        <v>213</v>
      </c>
      <c r="C543" s="22"/>
      <c r="D543" s="22"/>
      <c r="E543" s="22"/>
      <c r="F543" s="5" t="s">
        <v>900</v>
      </c>
      <c r="G543" s="7">
        <v>274.27</v>
      </c>
      <c r="H543" s="37">
        <v>36815</v>
      </c>
      <c r="I543" s="51"/>
      <c r="J543" s="112" t="s">
        <v>842</v>
      </c>
      <c r="K543" s="74"/>
      <c r="L543" s="48"/>
      <c r="M543" s="73" t="s">
        <v>856</v>
      </c>
      <c r="N543" s="73" t="s">
        <v>978</v>
      </c>
      <c r="O543" s="82">
        <v>1</v>
      </c>
      <c r="P543" s="82"/>
      <c r="Q543" s="3"/>
      <c r="R543" s="3"/>
      <c r="S543" s="3"/>
      <c r="T543" s="3"/>
      <c r="U543" s="3"/>
      <c r="V543" s="3"/>
      <c r="W543" s="3"/>
    </row>
    <row r="544" spans="1:24" x14ac:dyDescent="0.2">
      <c r="A544" s="1">
        <v>636215</v>
      </c>
      <c r="B544" s="81" t="s">
        <v>696</v>
      </c>
      <c r="C544" s="22"/>
      <c r="D544" s="22"/>
      <c r="E544" s="22"/>
      <c r="F544" s="5" t="s">
        <v>797</v>
      </c>
      <c r="G544" s="7">
        <v>143.63</v>
      </c>
      <c r="H544" s="37">
        <v>36815</v>
      </c>
      <c r="I544" s="51"/>
      <c r="J544" s="112" t="s">
        <v>842</v>
      </c>
      <c r="K544" s="74"/>
      <c r="L544" s="48"/>
      <c r="O544" s="82">
        <v>1</v>
      </c>
      <c r="P544" s="82"/>
      <c r="Q544" s="3"/>
      <c r="R544" s="3"/>
      <c r="S544" s="3"/>
      <c r="T544" s="3"/>
      <c r="U544" s="3"/>
      <c r="V544" s="3"/>
      <c r="W544" s="3"/>
    </row>
    <row r="545" spans="1:23" x14ac:dyDescent="0.2">
      <c r="A545" s="1">
        <v>680319</v>
      </c>
      <c r="B545" s="81" t="s">
        <v>656</v>
      </c>
      <c r="C545" s="22"/>
      <c r="D545" s="22"/>
      <c r="E545" s="22"/>
      <c r="F545" s="5" t="s">
        <v>900</v>
      </c>
      <c r="G545" s="7">
        <v>179.24</v>
      </c>
      <c r="H545" s="37">
        <v>36815</v>
      </c>
      <c r="I545" s="51"/>
      <c r="J545" s="113" t="s">
        <v>835</v>
      </c>
      <c r="K545" s="79"/>
      <c r="L545" s="48"/>
      <c r="M545" s="73" t="s">
        <v>856</v>
      </c>
      <c r="O545" s="82">
        <v>1</v>
      </c>
      <c r="P545" s="82"/>
      <c r="Q545" s="3"/>
      <c r="R545" s="3"/>
      <c r="S545" s="3"/>
      <c r="T545" s="3"/>
      <c r="U545" s="3"/>
      <c r="V545" s="3"/>
      <c r="W545" s="3"/>
    </row>
    <row r="546" spans="1:23" x14ac:dyDescent="0.2">
      <c r="A546" s="1">
        <v>684935</v>
      </c>
      <c r="B546" s="81" t="s">
        <v>813</v>
      </c>
      <c r="C546" s="22"/>
      <c r="D546" s="22"/>
      <c r="E546" s="22"/>
      <c r="F546" s="5" t="s">
        <v>900</v>
      </c>
      <c r="G546" s="7">
        <v>103.08</v>
      </c>
      <c r="H546" s="37">
        <v>42405</v>
      </c>
      <c r="I546" s="51"/>
      <c r="J546" s="118" t="s">
        <v>842</v>
      </c>
      <c r="K546" s="79"/>
      <c r="L546" s="48"/>
      <c r="M546" s="73" t="s">
        <v>856</v>
      </c>
      <c r="O546" s="82">
        <v>1</v>
      </c>
      <c r="P546" s="82"/>
      <c r="Q546" s="3"/>
      <c r="R546" s="3"/>
      <c r="S546" s="3"/>
      <c r="T546" s="3"/>
      <c r="U546" s="3"/>
      <c r="V546" s="3"/>
      <c r="W546" s="3"/>
    </row>
    <row r="547" spans="1:23" x14ac:dyDescent="0.2">
      <c r="A547" s="1">
        <v>712685</v>
      </c>
      <c r="B547" s="93" t="s">
        <v>554</v>
      </c>
      <c r="C547" s="22"/>
      <c r="D547" s="22"/>
      <c r="E547" s="22"/>
      <c r="F547" s="5" t="s">
        <v>797</v>
      </c>
      <c r="G547" s="7">
        <v>212.2</v>
      </c>
      <c r="H547" s="37">
        <v>36815</v>
      </c>
      <c r="I547" s="51"/>
      <c r="J547" s="112" t="s">
        <v>842</v>
      </c>
      <c r="K547" s="74"/>
      <c r="L547" s="48"/>
      <c r="O547" s="82">
        <v>1</v>
      </c>
      <c r="P547" s="82"/>
      <c r="Q547" s="3"/>
      <c r="R547" s="3"/>
      <c r="S547" s="3"/>
      <c r="T547" s="3"/>
      <c r="U547" s="3"/>
      <c r="V547" s="3"/>
      <c r="W547" s="3"/>
    </row>
    <row r="548" spans="1:23" x14ac:dyDescent="0.2">
      <c r="A548" s="1">
        <v>759739</v>
      </c>
      <c r="B548" s="81" t="s">
        <v>772</v>
      </c>
      <c r="C548" s="22"/>
      <c r="D548" s="22"/>
      <c r="E548" s="22"/>
      <c r="F548" s="5" t="s">
        <v>797</v>
      </c>
      <c r="G548" s="7">
        <v>117.13</v>
      </c>
      <c r="H548" s="37">
        <v>36815</v>
      </c>
      <c r="I548" s="51"/>
      <c r="J548" s="112" t="s">
        <v>842</v>
      </c>
      <c r="K548" s="74"/>
      <c r="L548" s="48"/>
      <c r="O548" s="82">
        <v>1</v>
      </c>
      <c r="P548" s="82"/>
      <c r="Q548" s="3"/>
      <c r="R548" s="3"/>
      <c r="S548" s="3"/>
      <c r="T548" s="3"/>
      <c r="U548" s="3"/>
      <c r="V548" s="3"/>
      <c r="W548" s="3"/>
    </row>
    <row r="549" spans="1:23" x14ac:dyDescent="0.2">
      <c r="A549" s="1">
        <v>764410</v>
      </c>
      <c r="B549" s="81" t="s">
        <v>542</v>
      </c>
      <c r="C549" s="22"/>
      <c r="D549" s="22"/>
      <c r="E549" s="22"/>
      <c r="F549" s="5" t="s">
        <v>797</v>
      </c>
      <c r="G549" s="7">
        <v>125</v>
      </c>
      <c r="H549" s="37">
        <v>36815</v>
      </c>
      <c r="I549" s="51"/>
      <c r="J549" s="74" t="s">
        <v>835</v>
      </c>
      <c r="K549" s="74"/>
      <c r="L549" s="48"/>
      <c r="M549" s="74"/>
      <c r="N549" s="74"/>
      <c r="O549" s="82">
        <v>1</v>
      </c>
      <c r="P549" s="82"/>
      <c r="Q549" s="21"/>
      <c r="R549" s="3"/>
      <c r="S549" s="3"/>
      <c r="T549" s="3"/>
      <c r="U549" s="3"/>
      <c r="V549" s="3"/>
      <c r="W549" s="3"/>
    </row>
    <row r="550" spans="1:23" s="22" customFormat="1" x14ac:dyDescent="0.2">
      <c r="A550" s="1">
        <v>765344</v>
      </c>
      <c r="B550" s="81" t="s">
        <v>250</v>
      </c>
      <c r="F550" s="5" t="s">
        <v>797</v>
      </c>
      <c r="G550" s="7">
        <v>72.069999999999993</v>
      </c>
      <c r="H550" s="37">
        <v>36815</v>
      </c>
      <c r="I550" s="51"/>
      <c r="J550" s="112" t="s">
        <v>835</v>
      </c>
      <c r="K550" s="74"/>
      <c r="L550" s="48"/>
      <c r="M550" s="73"/>
      <c r="N550" s="73"/>
      <c r="O550" s="82">
        <v>1</v>
      </c>
      <c r="P550" s="82"/>
      <c r="Q550" s="3"/>
      <c r="R550" s="21"/>
      <c r="S550" s="21"/>
      <c r="T550" s="21"/>
      <c r="U550" s="21"/>
      <c r="V550" s="21"/>
      <c r="W550" s="21"/>
    </row>
    <row r="551" spans="1:23" x14ac:dyDescent="0.2">
      <c r="A551" s="1">
        <v>794934</v>
      </c>
      <c r="B551" s="81" t="s">
        <v>376</v>
      </c>
      <c r="C551" s="22"/>
      <c r="D551" s="22"/>
      <c r="E551" s="22"/>
      <c r="F551" s="5" t="s">
        <v>797</v>
      </c>
      <c r="G551" s="7">
        <v>293.27</v>
      </c>
      <c r="H551" s="37">
        <v>36815</v>
      </c>
      <c r="I551" s="51"/>
      <c r="J551" s="112" t="s">
        <v>842</v>
      </c>
      <c r="K551" s="74"/>
      <c r="L551" s="48"/>
      <c r="N551" s="73" t="s">
        <v>1019</v>
      </c>
      <c r="O551" s="82">
        <v>1</v>
      </c>
      <c r="P551" s="82"/>
      <c r="Q551" s="3"/>
      <c r="R551" s="3"/>
      <c r="S551" s="3"/>
      <c r="T551" s="3"/>
      <c r="U551" s="3"/>
      <c r="V551" s="3"/>
      <c r="W551" s="3"/>
    </row>
    <row r="552" spans="1:23" x14ac:dyDescent="0.2">
      <c r="A552" s="1">
        <v>811972</v>
      </c>
      <c r="B552" s="81" t="s">
        <v>773</v>
      </c>
      <c r="C552" s="22"/>
      <c r="D552" s="22"/>
      <c r="E552" s="22"/>
      <c r="F552" s="5" t="s">
        <v>797</v>
      </c>
      <c r="G552" s="7">
        <v>102.03</v>
      </c>
      <c r="H552" s="37">
        <v>39590</v>
      </c>
      <c r="I552" s="51"/>
      <c r="J552" s="112" t="s">
        <v>844</v>
      </c>
      <c r="K552" s="74"/>
      <c r="L552" s="48"/>
      <c r="M552" s="77"/>
      <c r="N552" s="77" t="s">
        <v>977</v>
      </c>
      <c r="O552" s="88">
        <v>0.3957</v>
      </c>
      <c r="P552" s="84"/>
      <c r="Q552" s="3"/>
      <c r="R552" s="3"/>
      <c r="S552" s="3"/>
      <c r="T552" s="3"/>
      <c r="U552" s="3"/>
      <c r="V552" s="3"/>
      <c r="W552" s="3"/>
    </row>
    <row r="553" spans="1:23" x14ac:dyDescent="0.2">
      <c r="A553" s="1">
        <v>814891</v>
      </c>
      <c r="B553" s="81" t="s">
        <v>889</v>
      </c>
      <c r="C553" s="22">
        <v>7.7000000000000002E-3</v>
      </c>
      <c r="D553" s="22"/>
      <c r="E553" s="22"/>
      <c r="F553" s="5" t="s">
        <v>942</v>
      </c>
      <c r="G553" s="7"/>
      <c r="H553" s="37">
        <v>44804</v>
      </c>
      <c r="I553" s="51"/>
      <c r="J553" s="112" t="s">
        <v>842</v>
      </c>
      <c r="K553" s="79"/>
      <c r="L553" s="48"/>
      <c r="M553" s="73" t="s">
        <v>856</v>
      </c>
      <c r="N553" s="77" t="s">
        <v>161</v>
      </c>
      <c r="O553" s="85">
        <v>0.3957</v>
      </c>
      <c r="P553" s="82" t="s">
        <v>908</v>
      </c>
      <c r="Q553" s="3"/>
      <c r="R553" s="3"/>
      <c r="S553" s="3"/>
      <c r="T553" s="3"/>
      <c r="U553" s="3"/>
      <c r="V553" s="3"/>
      <c r="W553" s="3"/>
    </row>
    <row r="554" spans="1:23" x14ac:dyDescent="0.2">
      <c r="A554" s="1">
        <v>822060</v>
      </c>
      <c r="B554" s="93" t="s">
        <v>655</v>
      </c>
      <c r="C554" s="22"/>
      <c r="D554" s="22">
        <v>0.3</v>
      </c>
      <c r="E554" s="22">
        <v>0.03</v>
      </c>
      <c r="F554" s="5" t="s">
        <v>942</v>
      </c>
      <c r="G554" s="7">
        <v>168.22</v>
      </c>
      <c r="H554" s="37">
        <v>43717</v>
      </c>
      <c r="I554" s="51"/>
      <c r="J554" s="112" t="s">
        <v>835</v>
      </c>
      <c r="K554" s="79"/>
      <c r="L554" s="48"/>
      <c r="M554" s="73" t="s">
        <v>856</v>
      </c>
      <c r="N554" s="73" t="s">
        <v>955</v>
      </c>
      <c r="O554" s="82">
        <v>1</v>
      </c>
      <c r="P554" s="82" t="s">
        <v>908</v>
      </c>
      <c r="Q554" s="3"/>
      <c r="R554" s="3"/>
      <c r="S554" s="3"/>
      <c r="T554" s="3"/>
      <c r="U554" s="3"/>
      <c r="V554" s="3"/>
      <c r="W554" s="3"/>
    </row>
    <row r="555" spans="1:23" x14ac:dyDescent="0.2">
      <c r="A555" s="1">
        <v>838880</v>
      </c>
      <c r="B555" s="93" t="s">
        <v>567</v>
      </c>
      <c r="C555" s="22"/>
      <c r="D555" s="22"/>
      <c r="E555" s="22"/>
      <c r="F555" s="5" t="s">
        <v>797</v>
      </c>
      <c r="G555" s="7">
        <v>226.35</v>
      </c>
      <c r="H555" s="37">
        <v>36815</v>
      </c>
      <c r="I555" s="51"/>
      <c r="J555" s="112" t="s">
        <v>842</v>
      </c>
      <c r="K555" s="74"/>
      <c r="L555" s="48"/>
      <c r="O555" s="82">
        <v>1</v>
      </c>
      <c r="P555" s="82"/>
      <c r="Q555" s="3"/>
      <c r="R555" s="3"/>
      <c r="S555" s="3"/>
      <c r="T555" s="3"/>
      <c r="U555" s="3"/>
      <c r="V555" s="3"/>
      <c r="W555" s="3"/>
    </row>
    <row r="556" spans="1:23" x14ac:dyDescent="0.2">
      <c r="A556" s="1">
        <v>846491</v>
      </c>
      <c r="B556" s="81" t="s">
        <v>287</v>
      </c>
      <c r="C556" s="22"/>
      <c r="D556" s="22"/>
      <c r="E556" s="22"/>
      <c r="F556" s="5" t="s">
        <v>900</v>
      </c>
      <c r="G556" s="7">
        <v>321.17</v>
      </c>
      <c r="H556" s="37">
        <v>36815</v>
      </c>
      <c r="I556" s="51"/>
      <c r="J556" s="74" t="s">
        <v>842</v>
      </c>
      <c r="K556" s="79"/>
      <c r="L556" s="48"/>
      <c r="M556" s="73" t="s">
        <v>856</v>
      </c>
      <c r="N556" s="73" t="s">
        <v>978</v>
      </c>
      <c r="O556" s="82">
        <v>1</v>
      </c>
      <c r="P556" s="82"/>
      <c r="Q556" s="21"/>
      <c r="R556" s="3"/>
      <c r="S556" s="3"/>
      <c r="T556" s="3"/>
      <c r="U556" s="3"/>
      <c r="V556" s="3"/>
      <c r="W556" s="3"/>
    </row>
    <row r="557" spans="1:23" s="22" customFormat="1" x14ac:dyDescent="0.2">
      <c r="A557" s="1">
        <v>846504</v>
      </c>
      <c r="B557" s="81" t="s">
        <v>457</v>
      </c>
      <c r="F557" s="5" t="s">
        <v>900</v>
      </c>
      <c r="G557" s="7">
        <v>300.76</v>
      </c>
      <c r="H557" s="37">
        <v>36815</v>
      </c>
      <c r="I557" s="51"/>
      <c r="J557" s="74" t="s">
        <v>842</v>
      </c>
      <c r="K557" s="79"/>
      <c r="L557" s="48"/>
      <c r="M557" s="73" t="s">
        <v>856</v>
      </c>
      <c r="N557" s="73" t="s">
        <v>978</v>
      </c>
      <c r="O557" s="82">
        <v>1</v>
      </c>
      <c r="P557" s="82"/>
      <c r="Q557" s="3"/>
      <c r="R557" s="21"/>
      <c r="S557" s="21"/>
      <c r="T557" s="21"/>
      <c r="U557" s="21"/>
      <c r="V557" s="21"/>
      <c r="W557" s="21"/>
    </row>
    <row r="558" spans="1:23" x14ac:dyDescent="0.2">
      <c r="A558" s="1">
        <v>919164</v>
      </c>
      <c r="B558" s="81" t="s">
        <v>286</v>
      </c>
      <c r="C558" s="22"/>
      <c r="D558" s="22"/>
      <c r="E558" s="22"/>
      <c r="F558" s="5" t="s">
        <v>797</v>
      </c>
      <c r="G558" s="7">
        <v>209.9</v>
      </c>
      <c r="H558" s="37">
        <v>36815</v>
      </c>
      <c r="I558" s="51"/>
      <c r="J558" s="112" t="s">
        <v>842</v>
      </c>
      <c r="K558" s="74"/>
      <c r="L558" s="48"/>
      <c r="O558" s="82">
        <v>1</v>
      </c>
      <c r="P558" s="82"/>
      <c r="Q558" s="3"/>
      <c r="R558" s="3"/>
      <c r="S558" s="3"/>
      <c r="T558" s="3"/>
      <c r="U558" s="3"/>
      <c r="V558" s="3"/>
      <c r="W558" s="3"/>
    </row>
    <row r="559" spans="1:23" x14ac:dyDescent="0.2">
      <c r="A559" s="1">
        <v>924163</v>
      </c>
      <c r="B559" s="81" t="s">
        <v>688</v>
      </c>
      <c r="C559" s="21">
        <v>3.0999999999999999E-3</v>
      </c>
      <c r="D559" s="22"/>
      <c r="E559" s="22"/>
      <c r="F559" s="5" t="s">
        <v>908</v>
      </c>
      <c r="G559" s="7">
        <v>158.28</v>
      </c>
      <c r="H559" s="37">
        <v>36815</v>
      </c>
      <c r="I559" s="51"/>
      <c r="J559" s="112" t="s">
        <v>835</v>
      </c>
      <c r="K559" s="74"/>
      <c r="L559" s="48"/>
      <c r="O559" s="82">
        <v>1</v>
      </c>
      <c r="P559" s="82" t="s">
        <v>908</v>
      </c>
      <c r="Q559" s="3"/>
      <c r="R559" s="3"/>
      <c r="S559" s="3"/>
      <c r="T559" s="3"/>
      <c r="U559" s="3"/>
      <c r="V559" s="3"/>
      <c r="W559" s="3"/>
    </row>
    <row r="560" spans="1:23" x14ac:dyDescent="0.2">
      <c r="A560" s="1">
        <v>924425</v>
      </c>
      <c r="B560" s="81" t="s">
        <v>355</v>
      </c>
      <c r="C560" s="22"/>
      <c r="D560" s="22"/>
      <c r="E560" s="22"/>
      <c r="F560" s="5" t="s">
        <v>797</v>
      </c>
      <c r="G560" s="7">
        <v>101.12</v>
      </c>
      <c r="H560" s="37">
        <v>36815</v>
      </c>
      <c r="I560" s="51"/>
      <c r="J560" s="112" t="s">
        <v>835</v>
      </c>
      <c r="K560" s="74"/>
      <c r="L560" s="48"/>
      <c r="O560" s="82">
        <v>1</v>
      </c>
      <c r="P560" s="82"/>
      <c r="Q560" s="3"/>
      <c r="R560" s="3"/>
      <c r="S560" s="3"/>
      <c r="T560" s="3"/>
      <c r="U560" s="3"/>
      <c r="V560" s="3"/>
      <c r="W560" s="3"/>
    </row>
    <row r="561" spans="1:24" x14ac:dyDescent="0.2">
      <c r="A561" s="1">
        <v>930552</v>
      </c>
      <c r="B561" s="81" t="s">
        <v>359</v>
      </c>
      <c r="C561" s="21">
        <v>5.9999999999999995E-4</v>
      </c>
      <c r="D561" s="22"/>
      <c r="E561" s="22"/>
      <c r="F561" s="5" t="s">
        <v>908</v>
      </c>
      <c r="G561" s="7">
        <v>100.14</v>
      </c>
      <c r="H561" s="37">
        <v>36815</v>
      </c>
      <c r="I561" s="51"/>
      <c r="J561" s="74" t="s">
        <v>835</v>
      </c>
      <c r="K561" s="74"/>
      <c r="L561" s="48"/>
      <c r="O561" s="82">
        <v>1</v>
      </c>
      <c r="P561" s="82" t="s">
        <v>908</v>
      </c>
      <c r="Q561" s="3"/>
      <c r="R561" s="3"/>
      <c r="S561" s="3"/>
      <c r="T561" s="3"/>
      <c r="U561" s="3"/>
      <c r="V561" s="3"/>
      <c r="W561" s="3"/>
    </row>
    <row r="562" spans="1:24" x14ac:dyDescent="0.2">
      <c r="A562" s="1">
        <v>961115</v>
      </c>
      <c r="B562" s="81" t="s">
        <v>460</v>
      </c>
      <c r="C562" s="22"/>
      <c r="E562" s="22"/>
      <c r="F562" s="5" t="s">
        <v>797</v>
      </c>
      <c r="G562" s="7">
        <v>365.96</v>
      </c>
      <c r="H562" s="37">
        <v>36815</v>
      </c>
      <c r="I562" s="51"/>
      <c r="J562" s="112" t="s">
        <v>842</v>
      </c>
      <c r="K562" s="74"/>
      <c r="L562" s="48"/>
      <c r="O562" s="82">
        <v>1</v>
      </c>
      <c r="P562" s="82"/>
      <c r="Q562" s="3"/>
      <c r="R562" s="3"/>
      <c r="S562" s="3"/>
      <c r="T562" s="3"/>
      <c r="U562" s="3"/>
      <c r="V562" s="3"/>
      <c r="W562" s="3"/>
    </row>
    <row r="563" spans="1:24" x14ac:dyDescent="0.2">
      <c r="A563" s="1">
        <v>989388</v>
      </c>
      <c r="B563" s="81" t="s">
        <v>121</v>
      </c>
      <c r="C563" s="22"/>
      <c r="D563" s="22"/>
      <c r="E563" s="22"/>
      <c r="F563" s="5" t="s">
        <v>900</v>
      </c>
      <c r="G563" s="7">
        <v>479.06</v>
      </c>
      <c r="H563" s="37">
        <v>36815</v>
      </c>
      <c r="I563" s="51"/>
      <c r="J563" s="112" t="s">
        <v>842</v>
      </c>
      <c r="K563" s="79"/>
      <c r="L563" s="48"/>
      <c r="M563" s="73" t="s">
        <v>856</v>
      </c>
      <c r="N563" s="73" t="s">
        <v>869</v>
      </c>
      <c r="O563" s="82">
        <v>1</v>
      </c>
      <c r="P563" s="82"/>
      <c r="Q563" s="3"/>
      <c r="R563" s="3"/>
      <c r="S563" s="3"/>
      <c r="T563" s="3"/>
      <c r="U563" s="3"/>
      <c r="V563" s="3"/>
      <c r="W563" s="3"/>
      <c r="X563" s="3"/>
    </row>
    <row r="564" spans="1:24" x14ac:dyDescent="0.2">
      <c r="A564" s="1">
        <v>1024573</v>
      </c>
      <c r="B564" s="81" t="s">
        <v>256</v>
      </c>
      <c r="C564" s="22"/>
      <c r="D564" s="22"/>
      <c r="E564" s="22"/>
      <c r="F564" s="5" t="s">
        <v>797</v>
      </c>
      <c r="G564" s="7">
        <v>389.3</v>
      </c>
      <c r="H564" s="37">
        <v>36815</v>
      </c>
      <c r="I564" s="51"/>
      <c r="J564" s="74" t="s">
        <v>842</v>
      </c>
      <c r="K564" s="74"/>
      <c r="L564" s="48"/>
      <c r="O564" s="82">
        <v>1</v>
      </c>
      <c r="P564" s="82"/>
      <c r="Q564" s="3"/>
      <c r="R564" s="3"/>
      <c r="S564" s="3"/>
      <c r="T564" s="3"/>
      <c r="U564" s="3"/>
      <c r="V564" s="3"/>
      <c r="W564" s="3"/>
    </row>
    <row r="565" spans="1:24" x14ac:dyDescent="0.2">
      <c r="A565" s="1">
        <v>1116547</v>
      </c>
      <c r="B565" s="81" t="s">
        <v>824</v>
      </c>
      <c r="C565" s="22"/>
      <c r="D565" s="22"/>
      <c r="E565" s="22"/>
      <c r="F565" s="5" t="s">
        <v>797</v>
      </c>
      <c r="G565" s="7">
        <v>134.13999999999999</v>
      </c>
      <c r="H565" s="37">
        <v>42405</v>
      </c>
      <c r="I565" s="51"/>
      <c r="J565" s="74" t="s">
        <v>835</v>
      </c>
      <c r="K565" s="74"/>
      <c r="L565" s="48"/>
      <c r="O565" s="61">
        <v>1</v>
      </c>
      <c r="P565" s="61"/>
      <c r="Q565" s="3"/>
      <c r="R565" s="3"/>
      <c r="S565" s="3"/>
      <c r="T565" s="3"/>
      <c r="U565" s="3"/>
      <c r="V565" s="3"/>
      <c r="W565" s="3"/>
    </row>
    <row r="566" spans="1:24" x14ac:dyDescent="0.2">
      <c r="A566" s="1">
        <v>1120714</v>
      </c>
      <c r="B566" s="81" t="s">
        <v>10</v>
      </c>
      <c r="C566" s="21">
        <v>6.8999999999999997E-4</v>
      </c>
      <c r="D566" s="22"/>
      <c r="E566" s="22"/>
      <c r="F566" s="5" t="s">
        <v>942</v>
      </c>
      <c r="G566" s="7">
        <v>122.15</v>
      </c>
      <c r="H566" s="37">
        <v>36815</v>
      </c>
      <c r="I566" s="51"/>
      <c r="J566" s="112" t="s">
        <v>842</v>
      </c>
      <c r="K566" s="79"/>
      <c r="L566" s="48"/>
      <c r="M566" s="74" t="s">
        <v>856</v>
      </c>
      <c r="N566" s="74"/>
      <c r="O566" s="82">
        <v>1</v>
      </c>
      <c r="P566" s="82" t="s">
        <v>908</v>
      </c>
      <c r="Q566" s="3"/>
      <c r="R566" s="3"/>
      <c r="S566" s="3"/>
      <c r="T566" s="3"/>
      <c r="U566" s="3"/>
      <c r="V566" s="3"/>
      <c r="W566" s="3"/>
    </row>
    <row r="567" spans="1:24" x14ac:dyDescent="0.2">
      <c r="A567" s="1">
        <v>1163195</v>
      </c>
      <c r="B567" s="81" t="s">
        <v>607</v>
      </c>
      <c r="C567" s="22"/>
      <c r="D567" s="22"/>
      <c r="E567" s="22"/>
      <c r="F567" s="5" t="s">
        <v>900</v>
      </c>
      <c r="G567" s="7">
        <v>959.22</v>
      </c>
      <c r="H567" s="37">
        <v>36815</v>
      </c>
      <c r="I567" s="51"/>
      <c r="J567" s="112" t="s">
        <v>842</v>
      </c>
      <c r="K567" s="79"/>
      <c r="L567" s="48"/>
      <c r="M567" s="73" t="s">
        <v>856</v>
      </c>
      <c r="N567" s="73" t="s">
        <v>978</v>
      </c>
      <c r="O567" s="85">
        <v>0.2258</v>
      </c>
      <c r="P567" s="80"/>
      <c r="Q567" s="3"/>
      <c r="R567" s="3"/>
      <c r="S567" s="3"/>
      <c r="T567" s="3"/>
      <c r="U567" s="3"/>
      <c r="V567" s="3"/>
      <c r="W567" s="3"/>
    </row>
    <row r="568" spans="1:24" x14ac:dyDescent="0.2">
      <c r="A568" s="1">
        <v>1189851</v>
      </c>
      <c r="B568" s="81" t="s">
        <v>890</v>
      </c>
      <c r="C568" s="22">
        <v>0.15</v>
      </c>
      <c r="D568" s="22"/>
      <c r="E568" s="22">
        <v>0.2</v>
      </c>
      <c r="F568" s="5" t="s">
        <v>942</v>
      </c>
      <c r="G568" s="7"/>
      <c r="H568" s="37">
        <v>44804</v>
      </c>
      <c r="I568" s="51"/>
      <c r="J568" s="112" t="s">
        <v>835</v>
      </c>
      <c r="K568" s="79"/>
      <c r="L568" s="48"/>
      <c r="M568" s="73" t="s">
        <v>856</v>
      </c>
      <c r="N568" s="73" t="s">
        <v>961</v>
      </c>
      <c r="O568" s="85">
        <v>0.2258</v>
      </c>
      <c r="P568" s="80" t="s">
        <v>908</v>
      </c>
      <c r="Q568" s="21"/>
      <c r="R568" s="3"/>
      <c r="S568" s="3"/>
      <c r="T568" s="3"/>
      <c r="U568" s="3"/>
      <c r="V568" s="3"/>
      <c r="W568" s="3"/>
      <c r="X568" s="3"/>
    </row>
    <row r="569" spans="1:24" s="22" customFormat="1" x14ac:dyDescent="0.2">
      <c r="A569" s="1">
        <v>1271289</v>
      </c>
      <c r="B569" s="81" t="s">
        <v>346</v>
      </c>
      <c r="C569" s="21">
        <v>2.5999999999999998E-4</v>
      </c>
      <c r="D569" s="8">
        <v>0.2</v>
      </c>
      <c r="E569" s="8">
        <v>1.4E-2</v>
      </c>
      <c r="F569" s="5" t="s">
        <v>942</v>
      </c>
      <c r="G569" s="7">
        <v>188.91</v>
      </c>
      <c r="H569" s="37">
        <v>41449</v>
      </c>
      <c r="I569" s="51"/>
      <c r="J569" s="112" t="s">
        <v>842</v>
      </c>
      <c r="K569" s="79"/>
      <c r="L569" s="48"/>
      <c r="M569" s="73" t="s">
        <v>856</v>
      </c>
      <c r="N569" s="73" t="s">
        <v>338</v>
      </c>
      <c r="O569" s="85">
        <v>0.49370000000000003</v>
      </c>
      <c r="P569" s="82" t="s">
        <v>908</v>
      </c>
      <c r="Q569" s="3"/>
      <c r="R569" s="21"/>
      <c r="S569" s="21"/>
      <c r="T569" s="21"/>
      <c r="U569" s="21"/>
      <c r="V569" s="21"/>
      <c r="W569" s="21"/>
      <c r="X569" s="21"/>
    </row>
    <row r="570" spans="1:24" x14ac:dyDescent="0.2">
      <c r="A570" s="1">
        <v>1303000</v>
      </c>
      <c r="B570" s="81" t="s">
        <v>891</v>
      </c>
      <c r="C570" s="21">
        <v>3.3E-3</v>
      </c>
      <c r="D570" s="8">
        <v>0.2</v>
      </c>
      <c r="E570" s="8">
        <v>1.4999999999999999E-2</v>
      </c>
      <c r="F570" s="5" t="s">
        <v>942</v>
      </c>
      <c r="G570" s="7"/>
      <c r="H570" s="37">
        <v>44804</v>
      </c>
      <c r="I570" s="51"/>
      <c r="J570" s="112" t="s">
        <v>842</v>
      </c>
      <c r="K570" s="79"/>
      <c r="L570" s="48"/>
      <c r="M570" s="73" t="s">
        <v>856</v>
      </c>
      <c r="N570" s="73" t="s">
        <v>82</v>
      </c>
      <c r="O570" s="85">
        <v>0.51800000000000002</v>
      </c>
      <c r="P570" s="85" t="s">
        <v>908</v>
      </c>
      <c r="Q570" s="3"/>
      <c r="R570" s="3"/>
      <c r="S570" s="3"/>
      <c r="T570" s="3"/>
      <c r="U570" s="3"/>
      <c r="V570" s="3"/>
      <c r="W570" s="3"/>
    </row>
    <row r="571" spans="1:24" x14ac:dyDescent="0.2">
      <c r="A571" s="1">
        <v>1303282</v>
      </c>
      <c r="B571" s="81" t="s">
        <v>892</v>
      </c>
      <c r="C571" s="21">
        <v>3.3E-3</v>
      </c>
      <c r="D571" s="8">
        <v>0.2</v>
      </c>
      <c r="E571" s="8">
        <v>1.4999999999999999E-2</v>
      </c>
      <c r="F571" s="5" t="s">
        <v>942</v>
      </c>
      <c r="G571" s="7"/>
      <c r="H571" s="37">
        <v>44804</v>
      </c>
      <c r="I571" s="51"/>
      <c r="J571" s="112" t="s">
        <v>842</v>
      </c>
      <c r="K571" s="79"/>
      <c r="L571" s="48"/>
      <c r="M571" s="73" t="s">
        <v>856</v>
      </c>
      <c r="N571" s="73" t="s">
        <v>82</v>
      </c>
      <c r="O571" s="85">
        <v>0.65190000000000003</v>
      </c>
      <c r="P571" s="82" t="s">
        <v>908</v>
      </c>
      <c r="Q571" s="21"/>
      <c r="R571" s="3"/>
      <c r="S571" s="3"/>
      <c r="T571" s="3"/>
      <c r="U571" s="3"/>
      <c r="V571" s="3"/>
      <c r="W571" s="3"/>
    </row>
    <row r="572" spans="1:24" s="22" customFormat="1" x14ac:dyDescent="0.2">
      <c r="A572" s="1">
        <v>1304569</v>
      </c>
      <c r="B572" s="81" t="s">
        <v>893</v>
      </c>
      <c r="C572" s="21">
        <v>2.3999999999999998E-3</v>
      </c>
      <c r="D572" s="8"/>
      <c r="E572" s="8">
        <v>7.0000000000000001E-3</v>
      </c>
      <c r="F572" s="5" t="s">
        <v>942</v>
      </c>
      <c r="G572" s="7"/>
      <c r="H572" s="37">
        <v>44804</v>
      </c>
      <c r="I572" s="51"/>
      <c r="J572" s="112" t="s">
        <v>842</v>
      </c>
      <c r="K572" s="79"/>
      <c r="L572" s="48"/>
      <c r="M572" s="73" t="s">
        <v>856</v>
      </c>
      <c r="N572" s="73" t="s">
        <v>962</v>
      </c>
      <c r="O572" s="85">
        <v>0.36</v>
      </c>
      <c r="P572" s="82" t="s">
        <v>908</v>
      </c>
      <c r="Q572" s="3"/>
      <c r="R572" s="21"/>
      <c r="S572" s="21"/>
      <c r="T572" s="21"/>
      <c r="U572" s="21"/>
      <c r="V572" s="21"/>
      <c r="W572" s="21"/>
    </row>
    <row r="573" spans="1:24" x14ac:dyDescent="0.2">
      <c r="A573" s="1">
        <v>1307966</v>
      </c>
      <c r="B573" s="81" t="s">
        <v>894</v>
      </c>
      <c r="C573" s="21">
        <v>7.7000000000000002E-3</v>
      </c>
      <c r="D573" s="8"/>
      <c r="E573" s="8"/>
      <c r="F573" s="5" t="s">
        <v>942</v>
      </c>
      <c r="G573" s="7"/>
      <c r="H573" s="37">
        <v>44804</v>
      </c>
      <c r="I573" s="51"/>
      <c r="J573" s="112" t="s">
        <v>842</v>
      </c>
      <c r="K573" s="79"/>
      <c r="L573" s="48"/>
      <c r="M573" s="73" t="s">
        <v>856</v>
      </c>
      <c r="N573" s="73" t="s">
        <v>161</v>
      </c>
      <c r="O573" s="85">
        <v>0.78649999999999998</v>
      </c>
      <c r="P573" s="82" t="s">
        <v>908</v>
      </c>
      <c r="Q573" s="21"/>
      <c r="R573" s="3"/>
      <c r="S573" s="3"/>
      <c r="T573" s="3"/>
      <c r="U573" s="3"/>
      <c r="V573" s="3"/>
      <c r="W573" s="3"/>
    </row>
    <row r="574" spans="1:24" s="22" customFormat="1" x14ac:dyDescent="0.2">
      <c r="A574" s="1">
        <v>1308061</v>
      </c>
      <c r="B574" s="81" t="s">
        <v>895</v>
      </c>
      <c r="C574" s="21">
        <v>7.7000000000000002E-3</v>
      </c>
      <c r="D574" s="8"/>
      <c r="E574" s="8"/>
      <c r="F574" s="5" t="s">
        <v>942</v>
      </c>
      <c r="G574" s="7"/>
      <c r="H574" s="37">
        <v>44804</v>
      </c>
      <c r="I574" s="51"/>
      <c r="J574" s="112" t="s">
        <v>842</v>
      </c>
      <c r="K574" s="79"/>
      <c r="L574" s="48"/>
      <c r="M574" s="73" t="s">
        <v>856</v>
      </c>
      <c r="N574" s="73" t="s">
        <v>161</v>
      </c>
      <c r="O574" s="85">
        <v>0.73419999999999996</v>
      </c>
      <c r="P574" s="82" t="s">
        <v>908</v>
      </c>
      <c r="Q574" s="21"/>
      <c r="R574" s="21"/>
      <c r="S574" s="21"/>
      <c r="T574" s="21"/>
      <c r="U574" s="21"/>
      <c r="V574" s="21"/>
      <c r="W574" s="21"/>
    </row>
    <row r="575" spans="1:24" s="22" customFormat="1" x14ac:dyDescent="0.2">
      <c r="A575" s="1">
        <v>1309644</v>
      </c>
      <c r="B575" s="81" t="s">
        <v>80</v>
      </c>
      <c r="F575" s="5" t="s">
        <v>900</v>
      </c>
      <c r="G575" s="7">
        <v>291.5</v>
      </c>
      <c r="H575" s="37">
        <v>39590</v>
      </c>
      <c r="I575" s="51"/>
      <c r="J575" s="74" t="s">
        <v>842</v>
      </c>
      <c r="K575" s="79"/>
      <c r="L575" s="48"/>
      <c r="M575" s="73" t="s">
        <v>856</v>
      </c>
      <c r="N575" s="73"/>
      <c r="O575" s="82">
        <v>1</v>
      </c>
      <c r="P575" s="82"/>
      <c r="Q575" s="21"/>
      <c r="R575" s="21"/>
      <c r="S575" s="21"/>
      <c r="T575" s="21"/>
      <c r="U575" s="21"/>
      <c r="V575" s="21"/>
      <c r="W575" s="21"/>
    </row>
    <row r="576" spans="1:24" s="22" customFormat="1" x14ac:dyDescent="0.2">
      <c r="A576" s="1">
        <v>1310732</v>
      </c>
      <c r="B576" s="81" t="s">
        <v>442</v>
      </c>
      <c r="D576" s="21">
        <v>8</v>
      </c>
      <c r="F576" s="5" t="s">
        <v>908</v>
      </c>
      <c r="G576" s="7">
        <v>40</v>
      </c>
      <c r="H576" s="37">
        <v>39590</v>
      </c>
      <c r="I576" s="51"/>
      <c r="J576" s="74" t="s">
        <v>842</v>
      </c>
      <c r="K576" s="74"/>
      <c r="L576" s="48"/>
      <c r="M576" s="73"/>
      <c r="N576" s="73"/>
      <c r="O576" s="82">
        <v>1</v>
      </c>
      <c r="P576" s="82" t="s">
        <v>908</v>
      </c>
      <c r="Q576" s="21"/>
      <c r="R576" s="21"/>
      <c r="S576" s="21"/>
      <c r="T576" s="21"/>
      <c r="U576" s="21"/>
      <c r="V576" s="21"/>
      <c r="W576" s="21"/>
    </row>
    <row r="577" spans="1:24" s="22" customFormat="1" x14ac:dyDescent="0.2">
      <c r="A577" s="1">
        <v>1313275</v>
      </c>
      <c r="B577" s="81" t="s">
        <v>326</v>
      </c>
      <c r="F577" s="5" t="s">
        <v>797</v>
      </c>
      <c r="G577" s="7">
        <v>143.94</v>
      </c>
      <c r="H577" s="37">
        <v>36815</v>
      </c>
      <c r="I577" s="51"/>
      <c r="J577" s="112" t="s">
        <v>842</v>
      </c>
      <c r="K577" s="74"/>
      <c r="L577" s="48"/>
      <c r="M577" s="73"/>
      <c r="N577" s="73"/>
      <c r="O577" s="85">
        <v>0.78590000000000004</v>
      </c>
      <c r="P577" s="85"/>
      <c r="Q577" s="21"/>
      <c r="R577" s="21"/>
      <c r="S577" s="21"/>
      <c r="T577" s="21"/>
      <c r="U577" s="21"/>
      <c r="V577" s="21"/>
      <c r="W577" s="21"/>
    </row>
    <row r="578" spans="1:24" s="22" customFormat="1" x14ac:dyDescent="0.2">
      <c r="A578" s="1">
        <v>1313991</v>
      </c>
      <c r="B578" s="81" t="s">
        <v>343</v>
      </c>
      <c r="C578" s="21">
        <v>2.5999999999999998E-4</v>
      </c>
      <c r="D578" s="8">
        <v>0.2</v>
      </c>
      <c r="E578" s="8">
        <v>0.02</v>
      </c>
      <c r="F578" s="5" t="s">
        <v>942</v>
      </c>
      <c r="G578" s="7">
        <v>74.709999999999994</v>
      </c>
      <c r="H578" s="36">
        <v>41449</v>
      </c>
      <c r="I578" s="50"/>
      <c r="J578" s="112" t="s">
        <v>842</v>
      </c>
      <c r="K578" s="102"/>
      <c r="L578" s="47"/>
      <c r="M578" s="73" t="s">
        <v>856</v>
      </c>
      <c r="N578" s="73" t="s">
        <v>338</v>
      </c>
      <c r="O578" s="85">
        <v>0.78590000000000004</v>
      </c>
      <c r="P578" s="82" t="s">
        <v>908</v>
      </c>
      <c r="Q578" s="3"/>
      <c r="R578" s="21"/>
      <c r="S578" s="21"/>
      <c r="T578" s="21"/>
      <c r="U578" s="21"/>
      <c r="V578" s="21"/>
      <c r="W578" s="21"/>
    </row>
    <row r="579" spans="1:24" x14ac:dyDescent="0.2">
      <c r="A579" s="1">
        <v>1314132</v>
      </c>
      <c r="B579" s="81" t="s">
        <v>497</v>
      </c>
      <c r="C579" s="22"/>
      <c r="D579" s="22"/>
      <c r="E579" s="22"/>
      <c r="F579" s="5" t="s">
        <v>797</v>
      </c>
      <c r="G579" s="7">
        <v>81.37</v>
      </c>
      <c r="H579" s="37">
        <v>39590</v>
      </c>
      <c r="I579" s="51"/>
      <c r="J579" s="115" t="s">
        <v>842</v>
      </c>
      <c r="K579" s="74"/>
      <c r="L579" s="48"/>
      <c r="N579" s="73" t="s">
        <v>496</v>
      </c>
      <c r="O579" s="82">
        <v>1</v>
      </c>
      <c r="P579" s="82"/>
      <c r="Q579" s="3"/>
      <c r="R579" s="3"/>
      <c r="S579" s="3"/>
      <c r="T579" s="3"/>
      <c r="U579" s="3"/>
      <c r="V579" s="3"/>
      <c r="W579" s="3"/>
      <c r="X579" s="3"/>
    </row>
    <row r="580" spans="1:24" x14ac:dyDescent="0.2">
      <c r="A580" s="1">
        <v>1314201</v>
      </c>
      <c r="B580" s="81" t="s">
        <v>466</v>
      </c>
      <c r="C580" s="22"/>
      <c r="D580" s="22"/>
      <c r="E580" s="22"/>
      <c r="F580" s="5" t="s">
        <v>797</v>
      </c>
      <c r="G580" s="7">
        <v>264</v>
      </c>
      <c r="H580" s="37">
        <v>36815</v>
      </c>
      <c r="I580" s="51"/>
      <c r="J580" s="112" t="s">
        <v>842</v>
      </c>
      <c r="K580" s="74"/>
      <c r="L580" s="48"/>
      <c r="N580" s="73" t="s">
        <v>982</v>
      </c>
      <c r="O580" s="82">
        <v>1</v>
      </c>
      <c r="P580" s="82"/>
      <c r="Q580" s="3"/>
      <c r="R580" s="3"/>
      <c r="S580" s="3"/>
      <c r="T580" s="3"/>
      <c r="U580" s="3"/>
      <c r="V580" s="3"/>
      <c r="W580" s="3"/>
    </row>
    <row r="581" spans="1:24" x14ac:dyDescent="0.2">
      <c r="A581" s="1">
        <v>1314563</v>
      </c>
      <c r="B581" s="81" t="s">
        <v>405</v>
      </c>
      <c r="C581" s="22"/>
      <c r="D581" s="22"/>
      <c r="E581" s="22"/>
      <c r="F581" s="5" t="s">
        <v>797</v>
      </c>
      <c r="G581" s="7">
        <v>141.94</v>
      </c>
      <c r="H581" s="37">
        <v>36815</v>
      </c>
      <c r="I581" s="51"/>
      <c r="J581" s="112" t="s">
        <v>842</v>
      </c>
      <c r="K581" s="74"/>
      <c r="L581" s="48"/>
      <c r="O581" s="82">
        <v>1</v>
      </c>
      <c r="P581" s="82"/>
      <c r="Q581" s="3"/>
      <c r="R581" s="3"/>
      <c r="S581" s="3"/>
      <c r="T581" s="3"/>
      <c r="U581" s="3"/>
      <c r="V581" s="3"/>
      <c r="W581" s="3"/>
      <c r="X581" s="3"/>
    </row>
    <row r="582" spans="1:24" x14ac:dyDescent="0.2">
      <c r="A582" s="1">
        <v>1314621</v>
      </c>
      <c r="B582" s="81" t="s">
        <v>765</v>
      </c>
      <c r="C582" s="22"/>
      <c r="D582" s="21">
        <v>30</v>
      </c>
      <c r="E582" s="22"/>
      <c r="F582" s="5" t="s">
        <v>908</v>
      </c>
      <c r="G582" s="7">
        <v>181.88</v>
      </c>
      <c r="H582" s="37">
        <v>39590</v>
      </c>
      <c r="I582" s="51"/>
      <c r="J582" s="112" t="s">
        <v>842</v>
      </c>
      <c r="K582" s="74"/>
      <c r="L582" s="48"/>
      <c r="N582" s="73" t="s">
        <v>991</v>
      </c>
      <c r="O582" s="85">
        <v>0.64810000000000001</v>
      </c>
      <c r="P582" s="85" t="s">
        <v>908</v>
      </c>
      <c r="Q582" s="3"/>
      <c r="R582" s="3"/>
      <c r="S582" s="3"/>
      <c r="T582" s="3"/>
      <c r="U582" s="3"/>
      <c r="V582" s="3"/>
      <c r="W582" s="3"/>
    </row>
    <row r="583" spans="1:24" x14ac:dyDescent="0.2">
      <c r="A583" s="1">
        <v>1317426</v>
      </c>
      <c r="B583" s="81" t="s">
        <v>896</v>
      </c>
      <c r="C583" s="22">
        <v>7.7000000000000002E-3</v>
      </c>
      <c r="D583" s="21"/>
      <c r="E583" s="22"/>
      <c r="F583" s="5" t="s">
        <v>942</v>
      </c>
      <c r="G583" s="7"/>
      <c r="H583" s="37">
        <v>44804</v>
      </c>
      <c r="I583" s="51"/>
      <c r="J583" s="112" t="s">
        <v>842</v>
      </c>
      <c r="K583" s="79"/>
      <c r="L583" s="48"/>
      <c r="M583" s="73" t="s">
        <v>856</v>
      </c>
      <c r="N583" s="73" t="s">
        <v>161</v>
      </c>
      <c r="O583" s="85">
        <v>0.64810000000000001</v>
      </c>
      <c r="P583" s="82" t="s">
        <v>908</v>
      </c>
      <c r="Q583" s="3"/>
      <c r="R583" s="3"/>
      <c r="S583" s="3"/>
      <c r="T583" s="3"/>
      <c r="U583" s="3"/>
      <c r="V583" s="3"/>
      <c r="W583" s="3"/>
      <c r="X583" s="3"/>
    </row>
    <row r="584" spans="1:24" x14ac:dyDescent="0.2">
      <c r="A584" s="1">
        <v>1319773</v>
      </c>
      <c r="B584" s="93" t="s">
        <v>603</v>
      </c>
      <c r="C584" s="22"/>
      <c r="D584" s="22"/>
      <c r="E584" s="21">
        <v>600</v>
      </c>
      <c r="F584" s="5" t="s">
        <v>942</v>
      </c>
      <c r="G584" s="7">
        <v>108.15</v>
      </c>
      <c r="H584" s="37">
        <v>36964</v>
      </c>
      <c r="I584" s="51"/>
      <c r="J584" s="112" t="s">
        <v>842</v>
      </c>
      <c r="K584" s="79"/>
      <c r="L584" s="48"/>
      <c r="M584" s="73" t="s">
        <v>856</v>
      </c>
      <c r="O584" s="82">
        <v>1</v>
      </c>
      <c r="P584" s="82" t="s">
        <v>908</v>
      </c>
      <c r="Q584" s="3"/>
      <c r="R584" s="3"/>
      <c r="S584" s="3"/>
      <c r="T584" s="3"/>
      <c r="U584" s="3"/>
      <c r="V584" s="3"/>
      <c r="W584" s="3"/>
    </row>
    <row r="585" spans="1:24" x14ac:dyDescent="0.2">
      <c r="A585" s="1">
        <v>1326416</v>
      </c>
      <c r="B585" s="93" t="s">
        <v>897</v>
      </c>
      <c r="C585" s="22">
        <v>8.8999999999999995E-5</v>
      </c>
      <c r="D585" s="22"/>
      <c r="E585" s="21"/>
      <c r="F585" s="5" t="s">
        <v>942</v>
      </c>
      <c r="G585" s="7"/>
      <c r="H585" s="37">
        <v>44804</v>
      </c>
      <c r="I585" s="51"/>
      <c r="J585" s="112" t="s">
        <v>842</v>
      </c>
      <c r="K585" s="79"/>
      <c r="L585" s="48"/>
      <c r="M585" s="73" t="s">
        <v>856</v>
      </c>
      <c r="O585" s="85">
        <v>0.75739999999999996</v>
      </c>
      <c r="P585" s="85" t="s">
        <v>908</v>
      </c>
      <c r="Q585" s="3"/>
      <c r="R585" s="3"/>
      <c r="S585" s="3"/>
      <c r="T585" s="3"/>
      <c r="U585" s="3"/>
      <c r="V585" s="3"/>
      <c r="W585" s="3"/>
    </row>
    <row r="586" spans="1:24" x14ac:dyDescent="0.2">
      <c r="A586" s="1">
        <v>1327533</v>
      </c>
      <c r="B586" s="93" t="s">
        <v>898</v>
      </c>
      <c r="C586" s="22">
        <v>3.3E-3</v>
      </c>
      <c r="D586" s="22">
        <v>0.2</v>
      </c>
      <c r="E586" s="21">
        <v>1.4999999999999999E-2</v>
      </c>
      <c r="F586" s="5" t="s">
        <v>942</v>
      </c>
      <c r="G586" s="7"/>
      <c r="H586" s="37">
        <v>44804</v>
      </c>
      <c r="I586" s="51"/>
      <c r="J586" s="112" t="s">
        <v>842</v>
      </c>
      <c r="K586" s="79"/>
      <c r="L586" s="48"/>
      <c r="M586" s="73" t="s">
        <v>856</v>
      </c>
      <c r="N586" s="73" t="s">
        <v>82</v>
      </c>
      <c r="O586" s="85">
        <v>0.75739999999999996</v>
      </c>
      <c r="P586" s="82" t="s">
        <v>908</v>
      </c>
      <c r="Q586" s="21"/>
      <c r="R586" s="3"/>
      <c r="S586" s="3"/>
      <c r="T586" s="3"/>
      <c r="U586" s="3"/>
      <c r="V586" s="3"/>
      <c r="W586" s="3"/>
    </row>
    <row r="587" spans="1:24" s="22" customFormat="1" x14ac:dyDescent="0.2">
      <c r="A587" s="1">
        <v>1330207</v>
      </c>
      <c r="B587" s="93" t="s">
        <v>748</v>
      </c>
      <c r="D587" s="21">
        <v>22000</v>
      </c>
      <c r="E587" s="21">
        <v>700</v>
      </c>
      <c r="F587" s="5" t="s">
        <v>942</v>
      </c>
      <c r="G587" s="7">
        <v>106.17</v>
      </c>
      <c r="H587" s="37">
        <v>41449</v>
      </c>
      <c r="I587" s="51"/>
      <c r="J587" s="74" t="s">
        <v>835</v>
      </c>
      <c r="K587" s="79"/>
      <c r="L587" s="48"/>
      <c r="M587" s="73" t="s">
        <v>856</v>
      </c>
      <c r="N587" s="73" t="s">
        <v>972</v>
      </c>
      <c r="O587" s="82">
        <v>1</v>
      </c>
      <c r="P587" s="82" t="s">
        <v>908</v>
      </c>
      <c r="Q587" s="3"/>
      <c r="R587" s="21"/>
      <c r="S587" s="21"/>
      <c r="T587" s="21"/>
      <c r="U587" s="21"/>
      <c r="V587" s="21"/>
      <c r="W587" s="21"/>
    </row>
    <row r="588" spans="1:24" x14ac:dyDescent="0.2">
      <c r="A588" s="1">
        <v>1332214</v>
      </c>
      <c r="B588" s="81" t="s">
        <v>84</v>
      </c>
      <c r="C588" s="21">
        <v>1.9000000000000001E-4</v>
      </c>
      <c r="D588" s="22"/>
      <c r="E588" s="22"/>
      <c r="F588" s="5" t="s">
        <v>942</v>
      </c>
      <c r="G588" s="6" t="s">
        <v>752</v>
      </c>
      <c r="H588" s="37">
        <v>36815</v>
      </c>
      <c r="I588" s="51"/>
      <c r="J588" s="74" t="s">
        <v>842</v>
      </c>
      <c r="K588" s="79"/>
      <c r="L588" s="48"/>
      <c r="M588" s="73" t="s">
        <v>856</v>
      </c>
      <c r="N588" s="73" t="s">
        <v>84</v>
      </c>
      <c r="O588" s="85">
        <v>333.33300000000003</v>
      </c>
      <c r="P588" s="82" t="s">
        <v>908</v>
      </c>
      <c r="Q588" s="21"/>
      <c r="R588" s="3"/>
      <c r="S588" s="3"/>
      <c r="T588" s="3"/>
      <c r="U588" s="3"/>
      <c r="V588" s="3"/>
      <c r="W588" s="3"/>
      <c r="X588" s="3"/>
    </row>
    <row r="589" spans="1:24" s="22" customFormat="1" x14ac:dyDescent="0.2">
      <c r="A589" s="1">
        <v>1333820</v>
      </c>
      <c r="B589" s="81" t="s">
        <v>154</v>
      </c>
      <c r="C589" s="21">
        <v>0.15</v>
      </c>
      <c r="E589" s="21">
        <v>2E-3</v>
      </c>
      <c r="F589" s="5" t="s">
        <v>942</v>
      </c>
      <c r="G589" s="7">
        <v>100</v>
      </c>
      <c r="H589" s="37">
        <v>41449</v>
      </c>
      <c r="I589" s="51"/>
      <c r="J589" s="112" t="s">
        <v>842</v>
      </c>
      <c r="K589" s="79"/>
      <c r="L589" s="48"/>
      <c r="M589" s="73" t="s">
        <v>856</v>
      </c>
      <c r="N589" s="73" t="s">
        <v>961</v>
      </c>
      <c r="O589" s="85">
        <v>0.52</v>
      </c>
      <c r="P589" s="85" t="s">
        <v>908</v>
      </c>
      <c r="Q589" s="21"/>
      <c r="R589" s="21"/>
      <c r="S589" s="21"/>
      <c r="T589" s="21"/>
      <c r="U589" s="21"/>
      <c r="V589" s="21"/>
      <c r="W589" s="21"/>
      <c r="X589" s="21"/>
    </row>
    <row r="590" spans="1:24" s="22" customFormat="1" x14ac:dyDescent="0.2">
      <c r="A590" s="1">
        <v>1335326</v>
      </c>
      <c r="B590" s="81" t="s">
        <v>284</v>
      </c>
      <c r="C590" s="21">
        <v>1.2E-5</v>
      </c>
      <c r="F590" s="5" t="s">
        <v>942</v>
      </c>
      <c r="G590" s="7">
        <v>807.71</v>
      </c>
      <c r="H590" s="37">
        <v>40962</v>
      </c>
      <c r="I590" s="51"/>
      <c r="J590" s="74" t="s">
        <v>842</v>
      </c>
      <c r="K590" s="79"/>
      <c r="L590" s="48"/>
      <c r="M590" s="73" t="s">
        <v>856</v>
      </c>
      <c r="N590" s="73" t="s">
        <v>280</v>
      </c>
      <c r="O590" s="85">
        <v>0.76959999999999995</v>
      </c>
      <c r="P590" s="82" t="s">
        <v>908</v>
      </c>
      <c r="Q590" s="3"/>
      <c r="R590" s="21"/>
      <c r="S590" s="21"/>
      <c r="T590" s="21"/>
      <c r="U590" s="21"/>
      <c r="V590" s="21"/>
      <c r="W590" s="21"/>
      <c r="X590" s="21"/>
    </row>
    <row r="591" spans="1:24" x14ac:dyDescent="0.2">
      <c r="A591" s="1">
        <v>1335871</v>
      </c>
      <c r="B591" s="81" t="s">
        <v>654</v>
      </c>
      <c r="C591" s="22"/>
      <c r="D591" s="22"/>
      <c r="E591" s="22"/>
      <c r="F591" s="5" t="s">
        <v>797</v>
      </c>
      <c r="G591" s="7">
        <v>334.82</v>
      </c>
      <c r="H591" s="37">
        <v>36815</v>
      </c>
      <c r="I591" s="51"/>
      <c r="J591" s="112" t="s">
        <v>842</v>
      </c>
      <c r="K591" s="74"/>
      <c r="L591" s="48"/>
      <c r="O591" s="82">
        <v>1</v>
      </c>
      <c r="P591" s="82"/>
      <c r="Q591" s="3"/>
      <c r="R591" s="3"/>
      <c r="S591" s="3"/>
      <c r="T591" s="3"/>
      <c r="U591" s="3"/>
      <c r="V591" s="3"/>
      <c r="W591" s="3"/>
    </row>
    <row r="592" spans="1:24" x14ac:dyDescent="0.2">
      <c r="A592" s="1">
        <v>1336363</v>
      </c>
      <c r="B592" s="93" t="s">
        <v>710</v>
      </c>
      <c r="C592" s="21">
        <v>5.6999999999999998E-4</v>
      </c>
      <c r="D592" s="22"/>
      <c r="E592" s="22"/>
      <c r="F592" s="5" t="s">
        <v>942</v>
      </c>
      <c r="G592" s="7">
        <v>291.99</v>
      </c>
      <c r="H592" s="37">
        <v>41677</v>
      </c>
      <c r="I592" s="51"/>
      <c r="J592" s="112" t="s">
        <v>835</v>
      </c>
      <c r="K592" s="79"/>
      <c r="L592" s="48"/>
      <c r="M592" s="73" t="s">
        <v>856</v>
      </c>
      <c r="N592" s="73" t="s">
        <v>954</v>
      </c>
      <c r="O592" s="82">
        <v>1</v>
      </c>
      <c r="P592" s="82" t="s">
        <v>908</v>
      </c>
      <c r="Q592" s="3"/>
      <c r="R592" s="3"/>
      <c r="S592" s="3"/>
      <c r="T592" s="3"/>
      <c r="U592" s="3"/>
      <c r="V592" s="3"/>
      <c r="W592" s="3"/>
    </row>
    <row r="593" spans="1:24" x14ac:dyDescent="0.2">
      <c r="A593" s="1">
        <v>1344281</v>
      </c>
      <c r="B593" s="81" t="s">
        <v>576</v>
      </c>
      <c r="C593" s="22"/>
      <c r="D593" s="22"/>
      <c r="E593" s="22"/>
      <c r="F593" s="5" t="s">
        <v>797</v>
      </c>
      <c r="G593" s="7">
        <v>101.96</v>
      </c>
      <c r="H593" s="37">
        <v>36815</v>
      </c>
      <c r="I593" s="51"/>
      <c r="J593" s="112" t="s">
        <v>842</v>
      </c>
      <c r="K593" s="74"/>
      <c r="L593" s="48"/>
      <c r="N593" s="73" t="s">
        <v>974</v>
      </c>
      <c r="O593" s="82">
        <v>1</v>
      </c>
      <c r="P593" s="82"/>
      <c r="Q593" s="3"/>
      <c r="R593" s="3"/>
      <c r="S593" s="3"/>
      <c r="T593" s="3"/>
      <c r="U593" s="3"/>
      <c r="V593" s="3"/>
      <c r="W593" s="3"/>
    </row>
    <row r="594" spans="1:24" x14ac:dyDescent="0.2">
      <c r="A594" s="1">
        <v>1405103</v>
      </c>
      <c r="B594" s="81" t="s">
        <v>336</v>
      </c>
      <c r="C594" s="22"/>
      <c r="D594" s="22"/>
      <c r="E594" s="22"/>
      <c r="F594" s="5" t="s">
        <v>797</v>
      </c>
      <c r="G594" s="6" t="s">
        <v>752</v>
      </c>
      <c r="H594" s="37">
        <v>36815</v>
      </c>
      <c r="I594" s="51"/>
      <c r="J594" s="74" t="s">
        <v>842</v>
      </c>
      <c r="K594" s="74"/>
      <c r="L594" s="48"/>
      <c r="O594" s="82">
        <v>1</v>
      </c>
      <c r="P594" s="82"/>
      <c r="Q594" s="3"/>
      <c r="R594" s="3"/>
      <c r="S594" s="3"/>
      <c r="T594" s="3"/>
      <c r="U594" s="3"/>
      <c r="V594" s="3"/>
      <c r="W594" s="3"/>
      <c r="X594" s="3"/>
    </row>
    <row r="595" spans="1:24" x14ac:dyDescent="0.2">
      <c r="A595" s="1">
        <v>1464535</v>
      </c>
      <c r="B595" s="81" t="s">
        <v>200</v>
      </c>
      <c r="C595" s="22"/>
      <c r="D595" s="22"/>
      <c r="E595" s="22"/>
      <c r="F595" s="5" t="s">
        <v>797</v>
      </c>
      <c r="G595" s="7">
        <v>86.1</v>
      </c>
      <c r="H595" s="37">
        <v>36815</v>
      </c>
      <c r="I595" s="51"/>
      <c r="J595" s="112" t="s">
        <v>835</v>
      </c>
      <c r="K595" s="74"/>
      <c r="L595" s="48"/>
      <c r="O595" s="82">
        <v>1</v>
      </c>
      <c r="P595" s="82"/>
      <c r="Q595" s="3"/>
      <c r="R595" s="3"/>
      <c r="S595" s="3"/>
      <c r="T595" s="3"/>
      <c r="U595" s="3"/>
      <c r="V595" s="3"/>
      <c r="W595" s="3"/>
    </row>
    <row r="596" spans="1:24" x14ac:dyDescent="0.2">
      <c r="A596" s="1">
        <v>1582098</v>
      </c>
      <c r="B596" s="81" t="s">
        <v>477</v>
      </c>
      <c r="C596" s="22"/>
      <c r="D596" s="22"/>
      <c r="E596" s="22"/>
      <c r="F596" s="5" t="s">
        <v>900</v>
      </c>
      <c r="G596" s="7">
        <v>335.32</v>
      </c>
      <c r="H596" s="37">
        <v>36815</v>
      </c>
      <c r="I596" s="51"/>
      <c r="J596" s="74" t="s">
        <v>842</v>
      </c>
      <c r="K596" s="79"/>
      <c r="L596" s="48"/>
      <c r="M596" s="73" t="s">
        <v>856</v>
      </c>
      <c r="N596" s="73" t="s">
        <v>868</v>
      </c>
      <c r="O596" s="82">
        <v>1</v>
      </c>
      <c r="P596" s="82"/>
      <c r="Q596" s="3"/>
      <c r="R596" s="3"/>
      <c r="S596" s="3"/>
      <c r="T596" s="3"/>
      <c r="U596" s="3"/>
      <c r="V596" s="3"/>
      <c r="W596" s="3"/>
    </row>
    <row r="597" spans="1:24" x14ac:dyDescent="0.2">
      <c r="A597" s="1">
        <v>1596845</v>
      </c>
      <c r="B597" s="81" t="s">
        <v>183</v>
      </c>
      <c r="C597" s="22"/>
      <c r="D597" s="22"/>
      <c r="E597" s="22"/>
      <c r="F597" s="5" t="s">
        <v>797</v>
      </c>
      <c r="G597" s="7">
        <v>160.19999999999999</v>
      </c>
      <c r="H597" s="37">
        <v>36815</v>
      </c>
      <c r="I597" s="51"/>
      <c r="J597" s="112" t="s">
        <v>842</v>
      </c>
      <c r="K597" s="74"/>
      <c r="L597" s="48"/>
      <c r="N597" s="73" t="s">
        <v>868</v>
      </c>
      <c r="O597" s="61">
        <v>1</v>
      </c>
      <c r="P597" s="61"/>
      <c r="Q597" s="3"/>
      <c r="R597" s="3"/>
      <c r="S597" s="3"/>
      <c r="T597" s="3"/>
      <c r="U597" s="3"/>
      <c r="V597" s="3"/>
      <c r="W597" s="3"/>
    </row>
    <row r="598" spans="1:24" x14ac:dyDescent="0.2">
      <c r="A598" s="1">
        <v>1615801</v>
      </c>
      <c r="B598" s="81" t="s">
        <v>6</v>
      </c>
      <c r="C598" s="22"/>
      <c r="D598" s="22"/>
      <c r="E598" s="22"/>
      <c r="F598" s="5" t="s">
        <v>797</v>
      </c>
      <c r="G598" s="7">
        <v>88.18</v>
      </c>
      <c r="H598" s="37">
        <v>36815</v>
      </c>
      <c r="I598" s="51"/>
      <c r="J598" s="112" t="s">
        <v>835</v>
      </c>
      <c r="K598" s="74"/>
      <c r="L598" s="48"/>
      <c r="M598" s="74"/>
      <c r="N598" s="74"/>
      <c r="O598" s="82">
        <v>1</v>
      </c>
      <c r="P598" s="82"/>
      <c r="Q598" s="3"/>
      <c r="R598" s="3"/>
      <c r="S598" s="3"/>
      <c r="T598" s="3"/>
      <c r="U598" s="3"/>
      <c r="V598" s="3"/>
      <c r="W598" s="3"/>
      <c r="X598" s="3"/>
    </row>
    <row r="599" spans="1:24" x14ac:dyDescent="0.2">
      <c r="A599" s="1">
        <v>1620219</v>
      </c>
      <c r="B599" s="81" t="s">
        <v>598</v>
      </c>
      <c r="C599" s="22"/>
      <c r="D599" s="22"/>
      <c r="E599" s="22"/>
      <c r="F599" s="5" t="s">
        <v>900</v>
      </c>
      <c r="G599" s="7">
        <v>337.29</v>
      </c>
      <c r="H599" s="37">
        <v>36815</v>
      </c>
      <c r="I599" s="51"/>
      <c r="J599" s="74" t="s">
        <v>842</v>
      </c>
      <c r="K599" s="79"/>
      <c r="L599" s="48"/>
      <c r="M599" s="73" t="s">
        <v>856</v>
      </c>
      <c r="N599" s="73" t="s">
        <v>978</v>
      </c>
      <c r="O599" s="82">
        <v>1</v>
      </c>
      <c r="P599" s="82"/>
      <c r="Q599" s="3"/>
      <c r="R599" s="3"/>
      <c r="S599" s="3"/>
      <c r="T599" s="3"/>
      <c r="U599" s="3"/>
      <c r="V599" s="3"/>
      <c r="W599" s="3"/>
    </row>
    <row r="600" spans="1:24" x14ac:dyDescent="0.2">
      <c r="A600" s="1">
        <v>1634044</v>
      </c>
      <c r="B600" s="81" t="s">
        <v>669</v>
      </c>
      <c r="C600" s="21">
        <v>2.6E-7</v>
      </c>
      <c r="D600" s="22"/>
      <c r="E600" s="21">
        <v>8000</v>
      </c>
      <c r="F600" s="5" t="s">
        <v>942</v>
      </c>
      <c r="G600" s="7">
        <v>88.17</v>
      </c>
      <c r="H600" s="37">
        <v>37895</v>
      </c>
      <c r="I600" s="51"/>
      <c r="J600" s="112" t="s">
        <v>835</v>
      </c>
      <c r="K600" s="79"/>
      <c r="L600" s="48"/>
      <c r="M600" s="73" t="s">
        <v>856</v>
      </c>
      <c r="N600" s="73" t="s">
        <v>981</v>
      </c>
      <c r="O600" s="82">
        <v>1</v>
      </c>
      <c r="P600" s="82" t="s">
        <v>908</v>
      </c>
      <c r="Q600" s="3"/>
      <c r="R600" s="3"/>
      <c r="S600" s="3"/>
      <c r="T600" s="3"/>
      <c r="U600" s="3"/>
      <c r="V600" s="3"/>
      <c r="W600" s="3"/>
    </row>
    <row r="601" spans="1:24" x14ac:dyDescent="0.2">
      <c r="A601" s="1">
        <v>1689845</v>
      </c>
      <c r="B601" s="81" t="s">
        <v>116</v>
      </c>
      <c r="C601" s="22"/>
      <c r="D601" s="22"/>
      <c r="E601" s="22"/>
      <c r="F601" s="5" t="s">
        <v>797</v>
      </c>
      <c r="G601" s="7">
        <v>276.93</v>
      </c>
      <c r="H601" s="37">
        <v>36815</v>
      </c>
      <c r="I601" s="51"/>
      <c r="J601" s="112" t="s">
        <v>842</v>
      </c>
      <c r="K601" s="74"/>
      <c r="L601" s="48"/>
      <c r="N601" s="73" t="s">
        <v>963</v>
      </c>
      <c r="O601" s="82">
        <v>1</v>
      </c>
      <c r="P601" s="82"/>
      <c r="Q601" s="3"/>
      <c r="R601" s="3"/>
      <c r="S601" s="3"/>
      <c r="T601" s="3"/>
      <c r="U601" s="3"/>
      <c r="V601" s="3"/>
      <c r="W601" s="3"/>
    </row>
    <row r="602" spans="1:24" x14ac:dyDescent="0.2">
      <c r="A602" s="1">
        <v>1694093</v>
      </c>
      <c r="B602" s="81" t="s">
        <v>108</v>
      </c>
      <c r="C602" s="22"/>
      <c r="D602" s="22"/>
      <c r="E602" s="22"/>
      <c r="F602" s="5" t="s">
        <v>797</v>
      </c>
      <c r="G602" s="7">
        <v>734.94</v>
      </c>
      <c r="H602" s="37">
        <v>36815</v>
      </c>
      <c r="I602" s="51"/>
      <c r="J602" s="112" t="s">
        <v>842</v>
      </c>
      <c r="K602" s="74"/>
      <c r="L602" s="48"/>
      <c r="N602" s="73" t="s">
        <v>959</v>
      </c>
      <c r="O602" s="82">
        <v>1</v>
      </c>
      <c r="P602" s="82"/>
      <c r="Q602" s="3"/>
      <c r="R602" s="3"/>
      <c r="S602" s="3"/>
      <c r="T602" s="3"/>
      <c r="U602" s="3"/>
      <c r="V602" s="3"/>
      <c r="W602" s="3"/>
    </row>
    <row r="603" spans="1:24" x14ac:dyDescent="0.2">
      <c r="A603" s="1">
        <v>1746016</v>
      </c>
      <c r="B603" s="96" t="s">
        <v>526</v>
      </c>
      <c r="C603" s="21">
        <v>38</v>
      </c>
      <c r="D603" s="22"/>
      <c r="E603" s="21">
        <v>4.0000000000000003E-5</v>
      </c>
      <c r="F603" s="5" t="s">
        <v>942</v>
      </c>
      <c r="G603" s="7">
        <v>321.95999999999998</v>
      </c>
      <c r="H603" s="37">
        <v>40962</v>
      </c>
      <c r="I603" s="51"/>
      <c r="J603" s="113" t="s">
        <v>842</v>
      </c>
      <c r="K603" s="79"/>
      <c r="L603" s="48"/>
      <c r="M603" s="73" t="s">
        <v>856</v>
      </c>
      <c r="N603" s="73" t="s">
        <v>956</v>
      </c>
      <c r="O603" s="82">
        <v>1</v>
      </c>
      <c r="P603" s="82" t="s">
        <v>908</v>
      </c>
      <c r="Q603" s="3"/>
      <c r="R603" s="3"/>
      <c r="S603" s="3"/>
      <c r="T603" s="3"/>
      <c r="U603" s="3"/>
      <c r="V603" s="3"/>
      <c r="W603" s="3"/>
    </row>
    <row r="604" spans="1:24" x14ac:dyDescent="0.2">
      <c r="A604" s="1">
        <v>1836755</v>
      </c>
      <c r="B604" s="81" t="s">
        <v>681</v>
      </c>
      <c r="C604" s="22"/>
      <c r="D604" s="22"/>
      <c r="E604" s="22"/>
      <c r="F604" s="5" t="s">
        <v>797</v>
      </c>
      <c r="G604" s="7">
        <v>284.10000000000002</v>
      </c>
      <c r="H604" s="37">
        <v>36815</v>
      </c>
      <c r="I604" s="51"/>
      <c r="J604" s="74" t="s">
        <v>842</v>
      </c>
      <c r="K604" s="74"/>
      <c r="L604" s="48"/>
      <c r="O604" s="82">
        <v>1</v>
      </c>
      <c r="P604" s="82"/>
      <c r="Q604" s="3"/>
      <c r="R604" s="3"/>
      <c r="S604" s="3"/>
      <c r="T604" s="3"/>
      <c r="U604" s="3"/>
      <c r="V604" s="3"/>
      <c r="W604" s="3"/>
    </row>
    <row r="605" spans="1:24" x14ac:dyDescent="0.2">
      <c r="A605" s="1">
        <v>1897456</v>
      </c>
      <c r="B605" s="81" t="s">
        <v>152</v>
      </c>
      <c r="C605" s="22"/>
      <c r="D605" s="22"/>
      <c r="E605" s="22"/>
      <c r="F605" s="5" t="s">
        <v>797</v>
      </c>
      <c r="G605" s="7">
        <v>265.89999999999998</v>
      </c>
      <c r="H605" s="37">
        <v>36815</v>
      </c>
      <c r="I605" s="51"/>
      <c r="J605" s="112" t="s">
        <v>842</v>
      </c>
      <c r="K605" s="74"/>
      <c r="L605" s="48"/>
      <c r="N605" s="73" t="s">
        <v>868</v>
      </c>
      <c r="O605" s="82">
        <v>1</v>
      </c>
      <c r="P605" s="82"/>
      <c r="Q605" s="3"/>
      <c r="R605" s="3"/>
      <c r="S605" s="3"/>
      <c r="T605" s="3"/>
      <c r="U605" s="3"/>
      <c r="V605" s="3"/>
      <c r="W605" s="3"/>
    </row>
    <row r="606" spans="1:24" x14ac:dyDescent="0.2">
      <c r="A606" s="1">
        <v>1937377</v>
      </c>
      <c r="B606" s="81" t="s">
        <v>215</v>
      </c>
      <c r="C606" s="21">
        <v>0.14000000000000001</v>
      </c>
      <c r="D606" s="22"/>
      <c r="E606" s="22"/>
      <c r="F606" s="5" t="s">
        <v>942</v>
      </c>
      <c r="G606" s="7">
        <v>781.78</v>
      </c>
      <c r="H606" s="37">
        <v>39590</v>
      </c>
      <c r="I606" s="51"/>
      <c r="J606" s="112" t="s">
        <v>842</v>
      </c>
      <c r="K606" s="79"/>
      <c r="L606" s="48"/>
      <c r="M606" s="73" t="s">
        <v>856</v>
      </c>
      <c r="N606" s="73" t="s">
        <v>959</v>
      </c>
      <c r="O606" s="82">
        <v>1</v>
      </c>
      <c r="P606" s="82" t="s">
        <v>908</v>
      </c>
      <c r="Q606" s="3"/>
      <c r="R606" s="3"/>
      <c r="S606" s="3"/>
      <c r="T606" s="3"/>
      <c r="U606" s="3"/>
      <c r="V606" s="3"/>
      <c r="W606" s="3"/>
    </row>
    <row r="607" spans="1:24" x14ac:dyDescent="0.2">
      <c r="A607" s="1">
        <v>2068782</v>
      </c>
      <c r="B607" s="81" t="s">
        <v>489</v>
      </c>
      <c r="C607" s="22"/>
      <c r="D607" s="22"/>
      <c r="E607" s="22"/>
      <c r="F607" s="5" t="s">
        <v>900</v>
      </c>
      <c r="G607" s="7">
        <v>923.14</v>
      </c>
      <c r="H607" s="37">
        <v>36815</v>
      </c>
      <c r="I607" s="51"/>
      <c r="J607" s="74" t="s">
        <v>842</v>
      </c>
      <c r="K607" s="79"/>
      <c r="L607" s="48"/>
      <c r="M607" s="73" t="s">
        <v>856</v>
      </c>
      <c r="N607" s="73" t="s">
        <v>978</v>
      </c>
      <c r="O607" s="82">
        <v>1</v>
      </c>
      <c r="P607" s="82"/>
      <c r="Q607" s="3"/>
      <c r="R607" s="3"/>
      <c r="S607" s="3"/>
      <c r="T607" s="3"/>
      <c r="U607" s="3"/>
      <c r="V607" s="3"/>
      <c r="W607" s="3"/>
    </row>
    <row r="608" spans="1:24" x14ac:dyDescent="0.2">
      <c r="A608" s="1">
        <v>2092560</v>
      </c>
      <c r="B608" s="81" t="s">
        <v>180</v>
      </c>
      <c r="C608" s="22"/>
      <c r="D608" s="22"/>
      <c r="E608" s="22"/>
      <c r="F608" s="5" t="s">
        <v>797</v>
      </c>
      <c r="G608" s="6" t="s">
        <v>752</v>
      </c>
      <c r="H608" s="37">
        <v>36815</v>
      </c>
      <c r="I608" s="51"/>
      <c r="J608" s="112" t="s">
        <v>842</v>
      </c>
      <c r="K608" s="74"/>
      <c r="L608" s="48"/>
      <c r="N608" s="73" t="s">
        <v>869</v>
      </c>
      <c r="O608" s="82">
        <v>1</v>
      </c>
      <c r="P608" s="82"/>
      <c r="Q608" s="3"/>
      <c r="R608" s="3"/>
      <c r="S608" s="3"/>
      <c r="T608" s="3"/>
      <c r="U608" s="3"/>
      <c r="V608" s="3"/>
      <c r="W608" s="3"/>
    </row>
    <row r="609" spans="1:23" x14ac:dyDescent="0.2">
      <c r="A609" s="1">
        <v>2164172</v>
      </c>
      <c r="B609" s="81" t="s">
        <v>236</v>
      </c>
      <c r="C609" s="22"/>
      <c r="D609" s="22"/>
      <c r="E609" s="22"/>
      <c r="F609" s="5" t="s">
        <v>797</v>
      </c>
      <c r="G609" s="7">
        <v>232.23</v>
      </c>
      <c r="H609" s="37">
        <v>36815</v>
      </c>
      <c r="I609" s="51"/>
      <c r="J609" s="112" t="s">
        <v>842</v>
      </c>
      <c r="K609" s="74"/>
      <c r="L609" s="48"/>
      <c r="N609" s="73" t="s">
        <v>868</v>
      </c>
      <c r="O609" s="82">
        <v>1</v>
      </c>
      <c r="P609" s="82"/>
      <c r="Q609" s="3"/>
      <c r="R609" s="3"/>
      <c r="S609" s="3"/>
      <c r="T609" s="3"/>
      <c r="U609" s="3"/>
      <c r="V609" s="3"/>
      <c r="W609" s="3"/>
    </row>
    <row r="610" spans="1:23" x14ac:dyDescent="0.2">
      <c r="A610" s="1">
        <v>2234131</v>
      </c>
      <c r="B610" s="81" t="s">
        <v>695</v>
      </c>
      <c r="C610" s="22"/>
      <c r="D610" s="22"/>
      <c r="E610" s="22"/>
      <c r="F610" s="5" t="s">
        <v>797</v>
      </c>
      <c r="G610" s="7">
        <v>403.7</v>
      </c>
      <c r="H610" s="37">
        <v>36815</v>
      </c>
      <c r="I610" s="51"/>
      <c r="J610" s="112" t="s">
        <v>842</v>
      </c>
      <c r="K610" s="74"/>
      <c r="L610" s="48"/>
      <c r="O610" s="82">
        <v>1</v>
      </c>
      <c r="P610" s="82"/>
      <c r="Q610" s="3"/>
      <c r="R610" s="3"/>
      <c r="S610" s="3"/>
      <c r="T610" s="3"/>
      <c r="U610" s="3"/>
      <c r="V610" s="3"/>
      <c r="W610" s="3"/>
    </row>
    <row r="611" spans="1:23" x14ac:dyDescent="0.2">
      <c r="A611" s="1">
        <v>2303164</v>
      </c>
      <c r="B611" s="81" t="s">
        <v>187</v>
      </c>
      <c r="C611" s="22"/>
      <c r="D611" s="22"/>
      <c r="E611" s="22"/>
      <c r="F611" s="5" t="s">
        <v>797</v>
      </c>
      <c r="G611" s="7">
        <v>270.24</v>
      </c>
      <c r="H611" s="37">
        <v>36815</v>
      </c>
      <c r="I611" s="51"/>
      <c r="J611" s="112" t="s">
        <v>835</v>
      </c>
      <c r="K611" s="74"/>
      <c r="L611" s="48"/>
      <c r="N611" s="73" t="s">
        <v>868</v>
      </c>
      <c r="O611" s="82">
        <v>1</v>
      </c>
      <c r="P611" s="82"/>
      <c r="Q611" s="3"/>
      <c r="R611" s="3"/>
      <c r="S611" s="3"/>
      <c r="T611" s="3"/>
      <c r="U611" s="3"/>
      <c r="V611" s="3"/>
      <c r="W611" s="3"/>
    </row>
    <row r="612" spans="1:23" x14ac:dyDescent="0.2">
      <c r="A612" s="1">
        <v>2385855</v>
      </c>
      <c r="B612" s="81" t="s">
        <v>323</v>
      </c>
      <c r="C612" s="22"/>
      <c r="D612" s="22"/>
      <c r="E612" s="22"/>
      <c r="F612" s="5" t="s">
        <v>797</v>
      </c>
      <c r="G612" s="7">
        <v>545.5</v>
      </c>
      <c r="H612" s="37">
        <v>36815</v>
      </c>
      <c r="I612" s="51"/>
      <c r="J612" s="74" t="s">
        <v>842</v>
      </c>
      <c r="K612" s="74"/>
      <c r="L612" s="48"/>
      <c r="O612" s="82">
        <v>1</v>
      </c>
      <c r="P612" s="82"/>
      <c r="Q612" s="3"/>
      <c r="R612" s="3"/>
      <c r="S612" s="3"/>
      <c r="T612" s="3"/>
      <c r="U612" s="3"/>
      <c r="V612" s="3"/>
      <c r="W612" s="3"/>
    </row>
    <row r="613" spans="1:23" x14ac:dyDescent="0.2">
      <c r="A613" s="1">
        <v>2425061</v>
      </c>
      <c r="B613" s="81" t="s">
        <v>825</v>
      </c>
      <c r="C613" s="22"/>
      <c r="D613" s="22"/>
      <c r="E613" s="22"/>
      <c r="F613" s="5" t="s">
        <v>797</v>
      </c>
      <c r="G613" s="7">
        <v>349.06</v>
      </c>
      <c r="H613" s="37">
        <v>42405</v>
      </c>
      <c r="I613" s="51"/>
      <c r="J613" s="74" t="s">
        <v>842</v>
      </c>
      <c r="K613" s="74"/>
      <c r="L613" s="48"/>
      <c r="O613" s="82">
        <v>1</v>
      </c>
      <c r="P613" s="82"/>
      <c r="Q613" s="3"/>
      <c r="R613" s="3"/>
      <c r="S613" s="3"/>
      <c r="T613" s="3"/>
      <c r="U613" s="3"/>
      <c r="V613" s="3"/>
      <c r="W613" s="3"/>
    </row>
    <row r="614" spans="1:23" x14ac:dyDescent="0.2">
      <c r="A614" s="1">
        <v>2475458</v>
      </c>
      <c r="B614" s="81" t="s">
        <v>217</v>
      </c>
      <c r="C614" s="22"/>
      <c r="D614" s="22"/>
      <c r="E614" s="22"/>
      <c r="F614" s="5" t="s">
        <v>797</v>
      </c>
      <c r="G614" s="7">
        <v>268.3</v>
      </c>
      <c r="H614" s="37">
        <v>36815</v>
      </c>
      <c r="I614" s="51"/>
      <c r="J614" s="112" t="s">
        <v>842</v>
      </c>
      <c r="K614" s="74"/>
      <c r="L614" s="48"/>
      <c r="N614" s="73" t="s">
        <v>869</v>
      </c>
      <c r="O614" s="82">
        <v>1</v>
      </c>
      <c r="P614" s="82"/>
      <c r="Q614" s="3"/>
      <c r="R614" s="3"/>
      <c r="S614" s="3"/>
      <c r="T614" s="3"/>
      <c r="U614" s="3"/>
      <c r="V614" s="3"/>
      <c r="W614" s="3"/>
    </row>
    <row r="615" spans="1:23" x14ac:dyDescent="0.2">
      <c r="A615" s="1">
        <v>2551624</v>
      </c>
      <c r="B615" s="81" t="s">
        <v>774</v>
      </c>
      <c r="C615" s="22"/>
      <c r="D615" s="22"/>
      <c r="E615" s="22"/>
      <c r="F615" s="5" t="s">
        <v>821</v>
      </c>
      <c r="G615" s="7">
        <v>146.06</v>
      </c>
      <c r="H615" s="37">
        <v>39590</v>
      </c>
      <c r="I615" s="51"/>
      <c r="J615" s="112" t="s">
        <v>844</v>
      </c>
      <c r="K615" s="74"/>
      <c r="L615" s="48"/>
      <c r="O615" s="82">
        <v>1</v>
      </c>
      <c r="P615" s="82"/>
      <c r="Q615" s="3"/>
      <c r="R615" s="3"/>
      <c r="S615" s="3"/>
      <c r="T615" s="3"/>
      <c r="U615" s="3"/>
      <c r="V615" s="3"/>
      <c r="W615" s="3"/>
    </row>
    <row r="616" spans="1:23" x14ac:dyDescent="0.2">
      <c r="A616" s="1">
        <v>2602462</v>
      </c>
      <c r="B616" s="81" t="s">
        <v>216</v>
      </c>
      <c r="C616" s="21">
        <v>0.14000000000000001</v>
      </c>
      <c r="D616" s="22"/>
      <c r="E616" s="22"/>
      <c r="F616" s="5" t="s">
        <v>942</v>
      </c>
      <c r="G616" s="7">
        <v>932.78</v>
      </c>
      <c r="H616" s="37">
        <v>39590</v>
      </c>
      <c r="I616" s="51"/>
      <c r="J616" s="112" t="s">
        <v>842</v>
      </c>
      <c r="K616" s="79"/>
      <c r="L616" s="48"/>
      <c r="M616" s="73" t="s">
        <v>856</v>
      </c>
      <c r="N616" s="73" t="s">
        <v>959</v>
      </c>
      <c r="O616" s="82">
        <v>1</v>
      </c>
      <c r="P616" s="82" t="s">
        <v>908</v>
      </c>
      <c r="Q616" s="21"/>
      <c r="R616" s="3"/>
      <c r="S616" s="3"/>
      <c r="T616" s="3"/>
      <c r="U616" s="3"/>
      <c r="V616" s="3"/>
      <c r="W616" s="3"/>
    </row>
    <row r="617" spans="1:23" s="22" customFormat="1" x14ac:dyDescent="0.2">
      <c r="A617" s="1">
        <v>2646175</v>
      </c>
      <c r="B617" s="81" t="s">
        <v>367</v>
      </c>
      <c r="F617" s="5" t="s">
        <v>797</v>
      </c>
      <c r="G617" s="7">
        <v>262.33</v>
      </c>
      <c r="H617" s="37">
        <v>36815</v>
      </c>
      <c r="I617" s="51"/>
      <c r="J617" s="112" t="s">
        <v>842</v>
      </c>
      <c r="K617" s="74"/>
      <c r="L617" s="48"/>
      <c r="M617" s="73"/>
      <c r="N617" s="73" t="s">
        <v>869</v>
      </c>
      <c r="O617" s="82">
        <v>1</v>
      </c>
      <c r="P617" s="82"/>
      <c r="Q617" s="3"/>
      <c r="R617" s="21"/>
      <c r="S617" s="21"/>
      <c r="T617" s="21"/>
      <c r="U617" s="21"/>
      <c r="V617" s="21"/>
      <c r="W617" s="21"/>
    </row>
    <row r="618" spans="1:23" x14ac:dyDescent="0.2">
      <c r="A618" s="1">
        <v>2784943</v>
      </c>
      <c r="B618" s="81" t="s">
        <v>255</v>
      </c>
      <c r="C618" s="22"/>
      <c r="D618" s="22"/>
      <c r="E618" s="22"/>
      <c r="F618" s="5" t="s">
        <v>797</v>
      </c>
      <c r="G618" s="7">
        <v>255.31</v>
      </c>
      <c r="H618" s="37">
        <v>36815</v>
      </c>
      <c r="I618" s="51"/>
      <c r="J618" s="112" t="s">
        <v>842</v>
      </c>
      <c r="K618" s="74"/>
      <c r="L618" s="48"/>
      <c r="N618" s="73" t="s">
        <v>869</v>
      </c>
      <c r="O618" s="82">
        <v>1</v>
      </c>
      <c r="P618" s="82"/>
      <c r="Q618" s="3"/>
      <c r="R618" s="3"/>
      <c r="S618" s="3"/>
      <c r="T618" s="3"/>
      <c r="U618" s="3"/>
      <c r="V618" s="3"/>
      <c r="W618" s="3"/>
    </row>
    <row r="619" spans="1:23" ht="25.5" x14ac:dyDescent="0.2">
      <c r="A619" s="1">
        <v>2795393</v>
      </c>
      <c r="B619" s="81" t="s">
        <v>775</v>
      </c>
      <c r="C619" s="22"/>
      <c r="D619" s="22"/>
      <c r="E619" s="22"/>
      <c r="F619" s="5" t="s">
        <v>797</v>
      </c>
      <c r="G619" s="7">
        <v>414.07</v>
      </c>
      <c r="H619" s="37">
        <v>39590</v>
      </c>
      <c r="I619" s="51"/>
      <c r="J619" s="112" t="s">
        <v>842</v>
      </c>
      <c r="K619" s="74"/>
      <c r="L619" s="48"/>
      <c r="N619" s="73" t="s">
        <v>1021</v>
      </c>
      <c r="O619" s="82">
        <v>1</v>
      </c>
      <c r="P619" s="82"/>
      <c r="Q619" s="3"/>
      <c r="R619" s="3"/>
      <c r="S619" s="3"/>
      <c r="T619" s="3"/>
      <c r="U619" s="3"/>
      <c r="V619" s="3"/>
      <c r="W619" s="3"/>
    </row>
    <row r="620" spans="1:23" x14ac:dyDescent="0.2">
      <c r="A620" s="1">
        <v>2807309</v>
      </c>
      <c r="B620" s="93" t="s">
        <v>643</v>
      </c>
      <c r="C620" s="22"/>
      <c r="D620" s="22"/>
      <c r="E620" s="22"/>
      <c r="F620" s="5" t="s">
        <v>900</v>
      </c>
      <c r="G620" s="7">
        <v>104.17</v>
      </c>
      <c r="H620" s="37">
        <v>36815</v>
      </c>
      <c r="I620" s="51"/>
      <c r="J620" s="74" t="s">
        <v>835</v>
      </c>
      <c r="K620" s="79"/>
      <c r="L620" s="48"/>
      <c r="M620" s="73" t="s">
        <v>856</v>
      </c>
      <c r="O620" s="82">
        <v>1</v>
      </c>
      <c r="P620" s="82"/>
      <c r="Q620" s="3"/>
      <c r="R620" s="3"/>
      <c r="S620" s="3"/>
      <c r="T620" s="3"/>
      <c r="U620" s="3"/>
      <c r="V620" s="3"/>
      <c r="W620" s="3"/>
    </row>
    <row r="621" spans="1:23" x14ac:dyDescent="0.2">
      <c r="A621" s="1">
        <v>2832408</v>
      </c>
      <c r="B621" s="81" t="s">
        <v>594</v>
      </c>
      <c r="C621" s="22"/>
      <c r="D621" s="22"/>
      <c r="E621" s="22"/>
      <c r="F621" s="5" t="s">
        <v>900</v>
      </c>
      <c r="G621" s="7">
        <v>269.33</v>
      </c>
      <c r="H621" s="36">
        <v>36815</v>
      </c>
      <c r="I621" s="50"/>
      <c r="J621" s="112" t="s">
        <v>842</v>
      </c>
      <c r="L621" s="47"/>
      <c r="M621" s="73" t="s">
        <v>856</v>
      </c>
      <c r="N621" s="73" t="s">
        <v>869</v>
      </c>
      <c r="O621" s="82">
        <v>1</v>
      </c>
      <c r="P621" s="82"/>
      <c r="Q621" s="3"/>
      <c r="R621" s="3"/>
      <c r="S621" s="3"/>
      <c r="T621" s="3"/>
      <c r="U621" s="3"/>
      <c r="V621" s="3"/>
      <c r="W621" s="3"/>
    </row>
    <row r="622" spans="1:23" x14ac:dyDescent="0.2">
      <c r="A622" s="1">
        <v>3068880</v>
      </c>
      <c r="B622" s="81" t="s">
        <v>110</v>
      </c>
      <c r="C622" s="22"/>
      <c r="D622" s="22"/>
      <c r="E622" s="22"/>
      <c r="F622" s="5" t="s">
        <v>797</v>
      </c>
      <c r="G622" s="7">
        <v>86.1</v>
      </c>
      <c r="H622" s="37">
        <v>36815</v>
      </c>
      <c r="I622" s="51"/>
      <c r="J622" s="112" t="s">
        <v>835</v>
      </c>
      <c r="K622" s="74"/>
      <c r="L622" s="48"/>
      <c r="O622" s="82">
        <v>1</v>
      </c>
      <c r="P622" s="82"/>
      <c r="Q622" s="3"/>
      <c r="R622" s="3"/>
      <c r="S622" s="3"/>
      <c r="T622" s="3"/>
      <c r="U622" s="3"/>
      <c r="V622" s="3"/>
      <c r="W622" s="3"/>
    </row>
    <row r="623" spans="1:23" x14ac:dyDescent="0.2">
      <c r="A623" s="1">
        <v>3268879</v>
      </c>
      <c r="B623" s="96" t="s">
        <v>501</v>
      </c>
      <c r="C623" s="8">
        <v>1.0999999999999999E-2</v>
      </c>
      <c r="D623" s="28"/>
      <c r="E623" s="8">
        <v>0.13</v>
      </c>
      <c r="F623" s="5" t="s">
        <v>943</v>
      </c>
      <c r="G623" s="7">
        <v>459.72</v>
      </c>
      <c r="H623" s="37">
        <v>40962</v>
      </c>
      <c r="I623" s="51"/>
      <c r="J623" s="112" t="s">
        <v>842</v>
      </c>
      <c r="K623" s="74"/>
      <c r="L623" s="48"/>
      <c r="N623" s="73" t="s">
        <v>956</v>
      </c>
      <c r="O623" s="85">
        <v>1</v>
      </c>
      <c r="P623" s="85" t="s">
        <v>908</v>
      </c>
      <c r="Q623" s="3"/>
      <c r="R623" s="3"/>
      <c r="S623" s="3"/>
      <c r="T623" s="3"/>
      <c r="U623" s="3"/>
      <c r="V623" s="3"/>
      <c r="W623" s="3"/>
    </row>
    <row r="624" spans="1:23" x14ac:dyDescent="0.2">
      <c r="A624" s="1">
        <v>3333673</v>
      </c>
      <c r="B624" s="81" t="s">
        <v>340</v>
      </c>
      <c r="C624" s="8">
        <v>2.5999999999999998E-4</v>
      </c>
      <c r="D624" s="8">
        <v>0.2</v>
      </c>
      <c r="E624" s="8">
        <v>1.4E-2</v>
      </c>
      <c r="F624" s="5" t="s">
        <v>942</v>
      </c>
      <c r="G624" s="7">
        <v>118.72</v>
      </c>
      <c r="H624" s="37">
        <v>41449</v>
      </c>
      <c r="I624" s="51"/>
      <c r="J624" s="112" t="s">
        <v>842</v>
      </c>
      <c r="K624" s="79"/>
      <c r="L624" s="48"/>
      <c r="M624" s="73" t="s">
        <v>856</v>
      </c>
      <c r="N624" s="73" t="s">
        <v>338</v>
      </c>
      <c r="O624" s="85">
        <v>0.4945</v>
      </c>
      <c r="P624" s="82" t="s">
        <v>908</v>
      </c>
      <c r="Q624" s="3"/>
      <c r="R624" s="3"/>
      <c r="S624" s="3"/>
      <c r="T624" s="3"/>
      <c r="U624" s="3"/>
      <c r="V624" s="3"/>
      <c r="W624" s="3"/>
    </row>
    <row r="625" spans="1:23" x14ac:dyDescent="0.2">
      <c r="A625" s="1">
        <v>3468631</v>
      </c>
      <c r="B625" s="81" t="s">
        <v>178</v>
      </c>
      <c r="C625" s="22"/>
      <c r="D625" s="22"/>
      <c r="E625" s="22"/>
      <c r="F625" s="5" t="s">
        <v>797</v>
      </c>
      <c r="G625" s="7">
        <v>338.3</v>
      </c>
      <c r="H625" s="37">
        <v>36815</v>
      </c>
      <c r="I625" s="51"/>
      <c r="J625" s="112" t="s">
        <v>842</v>
      </c>
      <c r="K625" s="74"/>
      <c r="L625" s="48"/>
      <c r="N625" s="73" t="s">
        <v>869</v>
      </c>
      <c r="O625" s="82">
        <v>1</v>
      </c>
      <c r="P625" s="82"/>
      <c r="Q625" s="3"/>
      <c r="R625" s="3"/>
      <c r="S625" s="3"/>
      <c r="T625" s="3"/>
      <c r="U625" s="3"/>
      <c r="V625" s="3"/>
      <c r="W625" s="3"/>
    </row>
    <row r="626" spans="1:23" x14ac:dyDescent="0.2">
      <c r="A626" s="1">
        <v>3546109</v>
      </c>
      <c r="B626" s="81" t="s">
        <v>396</v>
      </c>
      <c r="C626" s="22"/>
      <c r="D626" s="22"/>
      <c r="E626" s="22"/>
      <c r="F626" s="5" t="s">
        <v>797</v>
      </c>
      <c r="G626" s="7">
        <v>644.89</v>
      </c>
      <c r="H626" s="37">
        <v>36815</v>
      </c>
      <c r="I626" s="51"/>
      <c r="J626" s="74" t="s">
        <v>842</v>
      </c>
      <c r="K626" s="74"/>
      <c r="L626" s="48"/>
      <c r="O626" s="82">
        <v>1</v>
      </c>
      <c r="P626" s="82"/>
      <c r="Q626" s="3"/>
      <c r="R626" s="3"/>
      <c r="S626" s="3"/>
      <c r="T626" s="3"/>
      <c r="U626" s="3"/>
      <c r="V626" s="3"/>
      <c r="W626" s="3"/>
    </row>
    <row r="627" spans="1:23" x14ac:dyDescent="0.2">
      <c r="A627" s="1">
        <v>3564098</v>
      </c>
      <c r="B627" s="81" t="s">
        <v>411</v>
      </c>
      <c r="C627" s="22"/>
      <c r="D627" s="22"/>
      <c r="E627" s="22"/>
      <c r="F627" s="5" t="s">
        <v>797</v>
      </c>
      <c r="G627" s="7">
        <v>494.47</v>
      </c>
      <c r="H627" s="37">
        <v>36815</v>
      </c>
      <c r="I627" s="51"/>
      <c r="J627" s="74" t="s">
        <v>842</v>
      </c>
      <c r="K627" s="74"/>
      <c r="L627" s="48"/>
      <c r="O627" s="82">
        <v>1</v>
      </c>
      <c r="P627" s="82"/>
      <c r="Q627" s="3"/>
      <c r="R627" s="3"/>
      <c r="S627" s="3"/>
      <c r="T627" s="3"/>
      <c r="U627" s="3"/>
      <c r="V627" s="3"/>
      <c r="W627" s="3"/>
    </row>
    <row r="628" spans="1:23" x14ac:dyDescent="0.2">
      <c r="A628" s="1">
        <v>3570750</v>
      </c>
      <c r="B628" s="93" t="s">
        <v>545</v>
      </c>
      <c r="C628" s="22"/>
      <c r="D628" s="22"/>
      <c r="E628" s="22"/>
      <c r="F628" s="5" t="s">
        <v>797</v>
      </c>
      <c r="G628" s="7">
        <v>254.24</v>
      </c>
      <c r="H628" s="37">
        <v>36815</v>
      </c>
      <c r="I628" s="51"/>
      <c r="J628" s="112" t="s">
        <v>842</v>
      </c>
      <c r="K628" s="74"/>
      <c r="L628" s="48"/>
      <c r="O628" s="82">
        <v>1</v>
      </c>
      <c r="P628" s="82"/>
      <c r="Q628" s="3"/>
      <c r="R628" s="3"/>
      <c r="S628" s="3"/>
      <c r="T628" s="3"/>
      <c r="U628" s="3"/>
      <c r="V628" s="3"/>
      <c r="W628" s="3"/>
    </row>
    <row r="629" spans="1:23" x14ac:dyDescent="0.2">
      <c r="A629" s="1">
        <v>3688537</v>
      </c>
      <c r="B629" s="81" t="s">
        <v>63</v>
      </c>
      <c r="C629" s="22"/>
      <c r="D629" s="22"/>
      <c r="E629" s="22"/>
      <c r="F629" s="5" t="s">
        <v>797</v>
      </c>
      <c r="G629" s="7">
        <v>248.21</v>
      </c>
      <c r="H629" s="37">
        <v>36815</v>
      </c>
      <c r="I629" s="51"/>
      <c r="J629" s="112" t="s">
        <v>842</v>
      </c>
      <c r="K629" s="74"/>
      <c r="L629" s="48"/>
      <c r="O629" s="82">
        <v>1</v>
      </c>
      <c r="P629" s="82"/>
      <c r="Q629" s="3"/>
      <c r="R629" s="3"/>
      <c r="S629" s="3"/>
      <c r="T629" s="3"/>
      <c r="U629" s="3"/>
      <c r="V629" s="3"/>
      <c r="W629" s="3"/>
    </row>
    <row r="630" spans="1:23" x14ac:dyDescent="0.2">
      <c r="A630" s="1">
        <v>3697243</v>
      </c>
      <c r="B630" s="81" t="s">
        <v>44</v>
      </c>
      <c r="C630" s="21">
        <v>1.1000000000000001E-3</v>
      </c>
      <c r="D630" s="22"/>
      <c r="E630" s="22"/>
      <c r="F630" s="5" t="s">
        <v>942</v>
      </c>
      <c r="G630" s="7">
        <v>242.33</v>
      </c>
      <c r="H630" s="37">
        <v>40962</v>
      </c>
      <c r="I630" s="51"/>
      <c r="J630" s="112" t="s">
        <v>842</v>
      </c>
      <c r="K630" s="79"/>
      <c r="L630" s="48"/>
      <c r="M630" s="73" t="s">
        <v>856</v>
      </c>
      <c r="N630" s="73" t="s">
        <v>979</v>
      </c>
      <c r="O630" s="82">
        <v>1</v>
      </c>
      <c r="P630" s="82" t="s">
        <v>908</v>
      </c>
      <c r="Q630" s="3"/>
      <c r="R630" s="3"/>
      <c r="S630" s="3"/>
      <c r="T630" s="3"/>
      <c r="U630" s="3"/>
      <c r="V630" s="3"/>
      <c r="W630" s="3"/>
    </row>
    <row r="631" spans="1:23" x14ac:dyDescent="0.2">
      <c r="A631" s="1">
        <v>3761533</v>
      </c>
      <c r="B631" s="81" t="s">
        <v>412</v>
      </c>
      <c r="C631" s="22"/>
      <c r="D631" s="22"/>
      <c r="E631" s="22"/>
      <c r="F631" s="5" t="s">
        <v>797</v>
      </c>
      <c r="G631" s="7">
        <v>480.44</v>
      </c>
      <c r="H631" s="37">
        <v>36815</v>
      </c>
      <c r="I631" s="51"/>
      <c r="J631" s="112" t="s">
        <v>842</v>
      </c>
      <c r="K631" s="74"/>
      <c r="L631" s="48"/>
      <c r="N631" s="73" t="s">
        <v>869</v>
      </c>
      <c r="O631" s="82">
        <v>1</v>
      </c>
      <c r="P631" s="82"/>
      <c r="Q631" s="3"/>
      <c r="R631" s="3"/>
      <c r="S631" s="3"/>
      <c r="T631" s="3"/>
      <c r="U631" s="3"/>
      <c r="V631" s="3"/>
      <c r="W631" s="3"/>
    </row>
    <row r="632" spans="1:23" x14ac:dyDescent="0.2">
      <c r="A632" s="1">
        <v>3771195</v>
      </c>
      <c r="B632" s="81" t="s">
        <v>332</v>
      </c>
      <c r="C632" s="22"/>
      <c r="D632" s="22"/>
      <c r="E632" s="22"/>
      <c r="F632" s="5" t="s">
        <v>900</v>
      </c>
      <c r="G632" s="7">
        <v>310.42</v>
      </c>
      <c r="H632" s="37">
        <v>36815</v>
      </c>
      <c r="I632" s="51"/>
      <c r="J632" s="112" t="s">
        <v>842</v>
      </c>
      <c r="K632" s="79"/>
      <c r="L632" s="48"/>
      <c r="M632" s="73" t="s">
        <v>856</v>
      </c>
      <c r="N632" s="73" t="s">
        <v>1019</v>
      </c>
      <c r="O632" s="82">
        <v>1</v>
      </c>
      <c r="P632" s="82"/>
      <c r="Q632" s="3"/>
      <c r="R632" s="3"/>
      <c r="S632" s="3"/>
      <c r="T632" s="3"/>
      <c r="U632" s="3"/>
      <c r="V632" s="3"/>
      <c r="W632" s="3"/>
    </row>
    <row r="633" spans="1:23" x14ac:dyDescent="0.2">
      <c r="A633" s="1">
        <v>3778732</v>
      </c>
      <c r="B633" s="81" t="s">
        <v>268</v>
      </c>
      <c r="C633" s="22"/>
      <c r="D633" s="22"/>
      <c r="E633" s="22"/>
      <c r="F633" s="5" t="s">
        <v>797</v>
      </c>
      <c r="G633" s="7">
        <v>261.11</v>
      </c>
      <c r="H633" s="37">
        <v>36815</v>
      </c>
      <c r="I633" s="51"/>
      <c r="J633" s="74" t="s">
        <v>842</v>
      </c>
      <c r="K633" s="74"/>
      <c r="L633" s="48"/>
      <c r="O633" s="82">
        <v>1</v>
      </c>
      <c r="P633" s="82"/>
      <c r="Q633" s="3"/>
      <c r="R633" s="3"/>
      <c r="S633" s="3"/>
      <c r="T633" s="3"/>
      <c r="U633" s="3"/>
      <c r="V633" s="3"/>
      <c r="W633" s="3"/>
    </row>
    <row r="634" spans="1:23" x14ac:dyDescent="0.2">
      <c r="A634" s="30">
        <v>3779633</v>
      </c>
      <c r="B634" s="94" t="s">
        <v>1026</v>
      </c>
      <c r="C634" s="22"/>
      <c r="D634" s="22">
        <v>4.5</v>
      </c>
      <c r="E634" s="22">
        <v>0.4</v>
      </c>
      <c r="F634" s="5" t="s">
        <v>942</v>
      </c>
      <c r="G634" s="7"/>
      <c r="H634" s="110">
        <v>45884</v>
      </c>
      <c r="I634" s="51"/>
      <c r="J634" s="74" t="s">
        <v>835</v>
      </c>
      <c r="K634" s="74"/>
      <c r="L634" s="48"/>
      <c r="M634" s="73" t="s">
        <v>856</v>
      </c>
      <c r="N634" s="73" t="s">
        <v>1027</v>
      </c>
      <c r="O634" s="82">
        <v>1</v>
      </c>
      <c r="P634" s="82" t="s">
        <v>908</v>
      </c>
      <c r="Q634" s="3"/>
      <c r="R634" s="3"/>
      <c r="S634" s="3"/>
      <c r="T634" s="3"/>
      <c r="U634" s="3"/>
      <c r="V634" s="3"/>
      <c r="W634" s="3"/>
    </row>
    <row r="635" spans="1:23" x14ac:dyDescent="0.2">
      <c r="A635" s="1">
        <v>3810740</v>
      </c>
      <c r="B635" s="81" t="s">
        <v>446</v>
      </c>
      <c r="C635" s="22"/>
      <c r="D635" s="22"/>
      <c r="E635" s="22"/>
      <c r="F635" s="5" t="s">
        <v>797</v>
      </c>
      <c r="G635" s="7">
        <v>1457.58</v>
      </c>
      <c r="H635" s="37">
        <v>36815</v>
      </c>
      <c r="I635" s="51"/>
      <c r="J635" s="112" t="s">
        <v>842</v>
      </c>
      <c r="K635" s="74"/>
      <c r="L635" s="48"/>
      <c r="N635" s="73" t="s">
        <v>1019</v>
      </c>
      <c r="O635" s="82">
        <v>1</v>
      </c>
      <c r="P635" s="82"/>
      <c r="Q635" s="3"/>
      <c r="R635" s="3"/>
      <c r="S635" s="3"/>
      <c r="T635" s="3"/>
      <c r="U635" s="3"/>
      <c r="V635" s="3"/>
      <c r="W635" s="3"/>
    </row>
    <row r="636" spans="1:23" x14ac:dyDescent="0.2">
      <c r="A636" s="1">
        <v>3963959</v>
      </c>
      <c r="B636" s="81" t="s">
        <v>663</v>
      </c>
      <c r="C636" s="22"/>
      <c r="D636" s="22"/>
      <c r="E636" s="22"/>
      <c r="F636" s="5" t="s">
        <v>797</v>
      </c>
      <c r="G636" s="7">
        <v>478.89</v>
      </c>
      <c r="H636" s="37">
        <v>36815</v>
      </c>
      <c r="I636" s="51"/>
      <c r="J636" s="112" t="s">
        <v>842</v>
      </c>
      <c r="K636" s="74"/>
      <c r="L636" s="48"/>
      <c r="N636" s="73" t="s">
        <v>1019</v>
      </c>
      <c r="O636" s="82">
        <v>1</v>
      </c>
      <c r="P636" s="82"/>
      <c r="Q636" s="3"/>
      <c r="R636" s="3"/>
      <c r="S636" s="3"/>
      <c r="T636" s="3"/>
      <c r="U636" s="3"/>
      <c r="V636" s="3"/>
      <c r="W636" s="3"/>
    </row>
    <row r="637" spans="1:23" s="22" customFormat="1" x14ac:dyDescent="0.2">
      <c r="A637" s="1">
        <v>4170303</v>
      </c>
      <c r="B637" s="81" t="s">
        <v>165</v>
      </c>
      <c r="F637" s="5" t="s">
        <v>797</v>
      </c>
      <c r="G637" s="7">
        <v>70.099999999999994</v>
      </c>
      <c r="H637" s="37">
        <v>36815</v>
      </c>
      <c r="I637" s="51"/>
      <c r="J637" s="112" t="s">
        <v>835</v>
      </c>
      <c r="K637" s="74"/>
      <c r="L637" s="48"/>
      <c r="M637" s="73"/>
      <c r="N637" s="73"/>
      <c r="O637" s="82">
        <v>1</v>
      </c>
      <c r="P637" s="82"/>
      <c r="Q637" s="21"/>
      <c r="R637" s="21"/>
      <c r="S637" s="21"/>
      <c r="T637" s="21"/>
      <c r="U637" s="21"/>
      <c r="V637" s="21"/>
      <c r="W637" s="21"/>
    </row>
    <row r="638" spans="1:23" x14ac:dyDescent="0.2">
      <c r="A638" s="1">
        <v>4342034</v>
      </c>
      <c r="B638" s="81" t="s">
        <v>182</v>
      </c>
      <c r="C638" s="22"/>
      <c r="D638" s="22"/>
      <c r="E638" s="22"/>
      <c r="F638" s="5" t="s">
        <v>797</v>
      </c>
      <c r="G638" s="7">
        <v>182.22</v>
      </c>
      <c r="H638" s="37">
        <v>36815</v>
      </c>
      <c r="I638" s="51"/>
      <c r="J638" s="112" t="s">
        <v>842</v>
      </c>
      <c r="K638" s="74"/>
      <c r="L638" s="48"/>
      <c r="N638" s="73" t="s">
        <v>1019</v>
      </c>
      <c r="O638" s="82">
        <v>1</v>
      </c>
      <c r="P638" s="82"/>
      <c r="Q638" s="3"/>
      <c r="R638" s="3"/>
      <c r="S638" s="3"/>
      <c r="T638" s="3"/>
      <c r="U638" s="3"/>
      <c r="V638" s="3"/>
      <c r="W638" s="3"/>
    </row>
    <row r="639" spans="1:23" x14ac:dyDescent="0.2">
      <c r="A639" s="1">
        <v>4549400</v>
      </c>
      <c r="B639" s="81" t="s">
        <v>692</v>
      </c>
      <c r="C639" s="22"/>
      <c r="D639" s="22"/>
      <c r="E639" s="22"/>
      <c r="F639" s="5" t="s">
        <v>797</v>
      </c>
      <c r="G639" s="7">
        <v>86.11</v>
      </c>
      <c r="H639" s="37">
        <v>36815</v>
      </c>
      <c r="I639" s="51"/>
      <c r="J639" s="112" t="s">
        <v>835</v>
      </c>
      <c r="K639" s="74"/>
      <c r="L639" s="48"/>
      <c r="O639" s="82">
        <v>1</v>
      </c>
      <c r="P639" s="82"/>
      <c r="Q639" s="3"/>
      <c r="R639" s="3"/>
      <c r="S639" s="3"/>
      <c r="T639" s="3"/>
      <c r="U639" s="3"/>
      <c r="V639" s="3"/>
      <c r="W639" s="3"/>
    </row>
    <row r="640" spans="1:23" x14ac:dyDescent="0.2">
      <c r="A640" s="1">
        <v>4680788</v>
      </c>
      <c r="B640" s="81" t="s">
        <v>119</v>
      </c>
      <c r="C640" s="22"/>
      <c r="D640" s="22"/>
      <c r="E640" s="22"/>
      <c r="F640" s="5" t="s">
        <v>900</v>
      </c>
      <c r="G640" s="7">
        <v>691.86</v>
      </c>
      <c r="H640" s="37">
        <v>36815</v>
      </c>
      <c r="I640" s="51"/>
      <c r="J640" s="112" t="s">
        <v>842</v>
      </c>
      <c r="K640" s="79"/>
      <c r="L640" s="48"/>
      <c r="M640" s="73" t="s">
        <v>856</v>
      </c>
      <c r="N640" s="73" t="s">
        <v>869</v>
      </c>
      <c r="O640" s="82">
        <v>1</v>
      </c>
      <c r="P640" s="82"/>
      <c r="Q640" s="3"/>
      <c r="R640" s="3"/>
      <c r="S640" s="3"/>
      <c r="T640" s="3"/>
      <c r="U640" s="3"/>
      <c r="V640" s="3"/>
      <c r="W640" s="3"/>
    </row>
    <row r="641" spans="1:23" x14ac:dyDescent="0.2">
      <c r="A641" s="1">
        <v>4759482</v>
      </c>
      <c r="B641" s="81" t="s">
        <v>277</v>
      </c>
      <c r="C641" s="22"/>
      <c r="D641" s="22"/>
      <c r="E641" s="22"/>
      <c r="F641" s="5" t="s">
        <v>797</v>
      </c>
      <c r="G641" s="7">
        <v>300.48</v>
      </c>
      <c r="H641" s="37">
        <v>36815</v>
      </c>
      <c r="I641" s="51"/>
      <c r="J641" s="112" t="s">
        <v>842</v>
      </c>
      <c r="K641" s="74"/>
      <c r="L641" s="48"/>
      <c r="O641" s="82">
        <v>1</v>
      </c>
      <c r="P641" s="82"/>
      <c r="Q641" s="3"/>
      <c r="R641" s="3"/>
      <c r="S641" s="3"/>
      <c r="T641" s="3"/>
      <c r="U641" s="3"/>
      <c r="V641" s="3"/>
      <c r="W641" s="3"/>
    </row>
    <row r="642" spans="1:23" x14ac:dyDescent="0.2">
      <c r="A642" s="1">
        <v>5160021</v>
      </c>
      <c r="B642" s="81" t="s">
        <v>181</v>
      </c>
      <c r="C642" s="22"/>
      <c r="D642" s="22"/>
      <c r="E642" s="22"/>
      <c r="F642" s="5" t="s">
        <v>797</v>
      </c>
      <c r="G642" s="7">
        <v>444.49</v>
      </c>
      <c r="H642" s="37">
        <v>36815</v>
      </c>
      <c r="I642" s="51"/>
      <c r="J642" s="112" t="s">
        <v>842</v>
      </c>
      <c r="K642" s="74"/>
      <c r="L642" s="48"/>
      <c r="N642" s="73" t="s">
        <v>869</v>
      </c>
      <c r="O642" s="82">
        <v>1</v>
      </c>
      <c r="P642" s="82"/>
      <c r="Q642" s="3"/>
      <c r="R642" s="3"/>
      <c r="S642" s="3"/>
      <c r="T642" s="3"/>
      <c r="U642" s="3"/>
      <c r="V642" s="3"/>
      <c r="W642" s="3"/>
    </row>
    <row r="643" spans="1:23" x14ac:dyDescent="0.2">
      <c r="A643" s="1">
        <v>5216251</v>
      </c>
      <c r="B643" s="81" t="s">
        <v>699</v>
      </c>
      <c r="C643" s="22"/>
      <c r="D643" s="22"/>
      <c r="E643" s="22"/>
      <c r="F643" s="5" t="s">
        <v>797</v>
      </c>
      <c r="G643" s="7">
        <v>229.91</v>
      </c>
      <c r="H643" s="37">
        <v>36815</v>
      </c>
      <c r="I643" s="51"/>
      <c r="J643" s="112" t="s">
        <v>835</v>
      </c>
      <c r="K643" s="74"/>
      <c r="L643" s="48"/>
      <c r="O643" s="82">
        <v>1</v>
      </c>
      <c r="P643" s="82"/>
      <c r="Q643" s="3"/>
      <c r="R643" s="3"/>
      <c r="S643" s="3"/>
      <c r="T643" s="3"/>
      <c r="U643" s="3"/>
      <c r="V643" s="3"/>
      <c r="W643" s="3"/>
    </row>
    <row r="644" spans="1:23" x14ac:dyDescent="0.2">
      <c r="A644" s="1">
        <v>5411223</v>
      </c>
      <c r="B644" s="81" t="s">
        <v>582</v>
      </c>
      <c r="C644" s="22"/>
      <c r="D644" s="22"/>
      <c r="E644" s="22"/>
      <c r="F644" s="5" t="s">
        <v>900</v>
      </c>
      <c r="G644" s="7">
        <v>275.82</v>
      </c>
      <c r="H644" s="37">
        <v>36815</v>
      </c>
      <c r="I644" s="51"/>
      <c r="J644" s="112" t="s">
        <v>842</v>
      </c>
      <c r="K644" s="79"/>
      <c r="L644" s="48"/>
      <c r="M644" s="73" t="s">
        <v>856</v>
      </c>
      <c r="N644" s="73" t="s">
        <v>1019</v>
      </c>
      <c r="O644" s="82">
        <v>1</v>
      </c>
      <c r="P644" s="82"/>
      <c r="Q644" s="3"/>
      <c r="R644" s="3"/>
      <c r="S644" s="3"/>
      <c r="T644" s="3"/>
      <c r="U644" s="3"/>
      <c r="V644" s="3"/>
      <c r="W644" s="3"/>
    </row>
    <row r="645" spans="1:23" x14ac:dyDescent="0.2">
      <c r="A645" s="1">
        <v>5522430</v>
      </c>
      <c r="B645" s="81" t="s">
        <v>15</v>
      </c>
      <c r="C645" s="21">
        <v>1.1E-4</v>
      </c>
      <c r="D645" s="22"/>
      <c r="E645" s="22"/>
      <c r="F645" s="5" t="s">
        <v>942</v>
      </c>
      <c r="G645" s="7">
        <v>247.26</v>
      </c>
      <c r="H645" s="37">
        <v>40962</v>
      </c>
      <c r="I645" s="51"/>
      <c r="J645" s="112" t="s">
        <v>842</v>
      </c>
      <c r="K645" s="79"/>
      <c r="L645" s="48"/>
      <c r="M645" s="73" t="s">
        <v>856</v>
      </c>
      <c r="N645" s="73" t="s">
        <v>979</v>
      </c>
      <c r="O645" s="82">
        <v>1</v>
      </c>
      <c r="P645" s="82" t="s">
        <v>908</v>
      </c>
      <c r="Q645" s="3"/>
      <c r="R645" s="3"/>
      <c r="S645" s="3"/>
      <c r="T645" s="3"/>
      <c r="U645" s="3"/>
      <c r="V645" s="3"/>
      <c r="W645" s="3"/>
    </row>
    <row r="646" spans="1:23" x14ac:dyDescent="0.2">
      <c r="A646" s="1">
        <v>6109973</v>
      </c>
      <c r="B646" s="93" t="s">
        <v>561</v>
      </c>
      <c r="C646" s="22"/>
      <c r="D646" s="22"/>
      <c r="E646" s="22"/>
      <c r="F646" s="5" t="s">
        <v>797</v>
      </c>
      <c r="G646" s="7">
        <v>246.76</v>
      </c>
      <c r="H646" s="37">
        <v>36815</v>
      </c>
      <c r="I646" s="51"/>
      <c r="J646" s="112" t="s">
        <v>842</v>
      </c>
      <c r="K646" s="74"/>
      <c r="L646" s="48"/>
      <c r="O646" s="82">
        <v>1</v>
      </c>
      <c r="P646" s="82"/>
      <c r="Q646" s="3"/>
      <c r="R646" s="3"/>
      <c r="S646" s="3"/>
      <c r="T646" s="3"/>
      <c r="U646" s="3"/>
      <c r="V646" s="3"/>
      <c r="W646" s="3"/>
    </row>
    <row r="647" spans="1:23" x14ac:dyDescent="0.2">
      <c r="A647" s="1">
        <v>6112761</v>
      </c>
      <c r="B647" s="81" t="s">
        <v>299</v>
      </c>
      <c r="C647" s="22"/>
      <c r="D647" s="22"/>
      <c r="E647" s="22"/>
      <c r="F647" s="5" t="s">
        <v>797</v>
      </c>
      <c r="G647" s="7">
        <v>170.21</v>
      </c>
      <c r="H647" s="37">
        <v>36815</v>
      </c>
      <c r="I647" s="51"/>
      <c r="J647" s="112" t="s">
        <v>842</v>
      </c>
      <c r="K647" s="74"/>
      <c r="L647" s="48"/>
      <c r="N647" s="73" t="s">
        <v>1019</v>
      </c>
      <c r="O647" s="82">
        <v>1</v>
      </c>
      <c r="P647" s="82"/>
      <c r="Q647" s="3"/>
      <c r="R647" s="3"/>
      <c r="S647" s="3"/>
      <c r="T647" s="3"/>
      <c r="U647" s="3"/>
      <c r="V647" s="3"/>
      <c r="W647" s="3"/>
    </row>
    <row r="648" spans="1:23" x14ac:dyDescent="0.2">
      <c r="A648" s="1">
        <v>6164983</v>
      </c>
      <c r="B648" s="81" t="s">
        <v>139</v>
      </c>
      <c r="C648" s="22"/>
      <c r="D648" s="22"/>
      <c r="E648" s="22"/>
      <c r="F648" s="5" t="s">
        <v>797</v>
      </c>
      <c r="G648" s="7">
        <v>196.7</v>
      </c>
      <c r="H648" s="37">
        <v>36815</v>
      </c>
      <c r="I648" s="51"/>
      <c r="J648" s="112" t="s">
        <v>842</v>
      </c>
      <c r="K648" s="74"/>
      <c r="L648" s="48"/>
      <c r="N648" s="73" t="s">
        <v>868</v>
      </c>
      <c r="O648" s="82">
        <v>1</v>
      </c>
      <c r="P648" s="82"/>
      <c r="Q648" s="3"/>
      <c r="R648" s="3"/>
      <c r="S648" s="3"/>
      <c r="T648" s="3"/>
      <c r="U648" s="3"/>
      <c r="V648" s="3"/>
      <c r="W648" s="3"/>
    </row>
    <row r="649" spans="1:23" x14ac:dyDescent="0.2">
      <c r="A649" s="1">
        <v>6358538</v>
      </c>
      <c r="B649" s="81" t="s">
        <v>158</v>
      </c>
      <c r="C649" s="22"/>
      <c r="D649" s="22"/>
      <c r="E649" s="22"/>
      <c r="F649" s="5" t="s">
        <v>797</v>
      </c>
      <c r="G649" s="7">
        <v>308.36</v>
      </c>
      <c r="H649" s="37">
        <v>36815</v>
      </c>
      <c r="I649" s="51"/>
      <c r="J649" s="112" t="s">
        <v>842</v>
      </c>
      <c r="K649" s="74"/>
      <c r="L649" s="48"/>
      <c r="N649" s="73" t="s">
        <v>869</v>
      </c>
      <c r="O649" s="82">
        <v>1</v>
      </c>
      <c r="P649" s="82"/>
      <c r="Q649" s="3"/>
      <c r="R649" s="3"/>
      <c r="S649" s="3"/>
      <c r="T649" s="3"/>
      <c r="U649" s="3"/>
      <c r="V649" s="3"/>
      <c r="W649" s="3"/>
    </row>
    <row r="650" spans="1:23" x14ac:dyDescent="0.2">
      <c r="A650" s="1">
        <v>6484522</v>
      </c>
      <c r="B650" s="81" t="s">
        <v>75</v>
      </c>
      <c r="C650" s="22"/>
      <c r="D650" s="22"/>
      <c r="E650" s="22"/>
      <c r="F650" s="5" t="s">
        <v>797</v>
      </c>
      <c r="G650" s="7">
        <v>80.06</v>
      </c>
      <c r="H650" s="37">
        <v>36815</v>
      </c>
      <c r="I650" s="51"/>
      <c r="J650" s="112" t="s">
        <v>842</v>
      </c>
      <c r="K650" s="74"/>
      <c r="L650" s="48"/>
      <c r="O650" s="82">
        <v>1</v>
      </c>
      <c r="P650" s="82"/>
      <c r="Q650" s="3"/>
      <c r="R650" s="3"/>
      <c r="S650" s="3"/>
      <c r="T650" s="3"/>
      <c r="U650" s="3"/>
      <c r="V650" s="3"/>
      <c r="W650" s="3"/>
    </row>
    <row r="651" spans="1:23" x14ac:dyDescent="0.2">
      <c r="A651" s="1">
        <v>6533002</v>
      </c>
      <c r="B651" s="81" t="s">
        <v>362</v>
      </c>
      <c r="C651" s="22"/>
      <c r="D651" s="22"/>
      <c r="E651" s="22"/>
      <c r="F651" s="5" t="s">
        <v>797</v>
      </c>
      <c r="G651" s="7">
        <v>312.49</v>
      </c>
      <c r="H651" s="37">
        <v>36815</v>
      </c>
      <c r="I651" s="51"/>
      <c r="J651" s="74" t="s">
        <v>842</v>
      </c>
      <c r="K651" s="74"/>
      <c r="L651" s="48"/>
      <c r="O651" s="82">
        <v>1</v>
      </c>
      <c r="P651" s="82"/>
      <c r="Q651" s="3"/>
      <c r="R651" s="3"/>
      <c r="S651" s="3"/>
      <c r="T651" s="3"/>
      <c r="U651" s="3"/>
      <c r="V651" s="3"/>
      <c r="W651" s="3"/>
    </row>
    <row r="652" spans="1:23" x14ac:dyDescent="0.2">
      <c r="A652" s="1">
        <v>7429905</v>
      </c>
      <c r="B652" s="81" t="s">
        <v>70</v>
      </c>
      <c r="C652" s="22"/>
      <c r="D652" s="22"/>
      <c r="E652" s="22"/>
      <c r="F652" s="5" t="s">
        <v>797</v>
      </c>
      <c r="G652" s="7">
        <v>26.98</v>
      </c>
      <c r="H652" s="37">
        <v>36815</v>
      </c>
      <c r="I652" s="51"/>
      <c r="J652" s="112" t="s">
        <v>842</v>
      </c>
      <c r="K652" s="74"/>
      <c r="L652" s="48"/>
      <c r="N652" s="73" t="s">
        <v>974</v>
      </c>
      <c r="O652" s="82">
        <v>1</v>
      </c>
      <c r="P652" s="82"/>
      <c r="Q652" s="3"/>
      <c r="R652" s="3"/>
      <c r="S652" s="3"/>
      <c r="T652" s="3"/>
      <c r="U652" s="3"/>
      <c r="V652" s="3"/>
      <c r="W652" s="3"/>
    </row>
    <row r="653" spans="1:23" x14ac:dyDescent="0.2">
      <c r="A653" s="1">
        <v>7439921</v>
      </c>
      <c r="B653" s="81" t="s">
        <v>280</v>
      </c>
      <c r="C653" s="21">
        <v>1.2E-5</v>
      </c>
      <c r="D653" s="22"/>
      <c r="E653" s="22"/>
      <c r="F653" s="5" t="s">
        <v>942</v>
      </c>
      <c r="G653" s="7">
        <v>207.19</v>
      </c>
      <c r="H653" s="37">
        <v>40962</v>
      </c>
      <c r="I653" s="51"/>
      <c r="J653" s="74" t="s">
        <v>842</v>
      </c>
      <c r="K653" s="79"/>
      <c r="L653" s="48"/>
      <c r="M653" s="73" t="s">
        <v>856</v>
      </c>
      <c r="N653" s="73" t="s">
        <v>280</v>
      </c>
      <c r="O653" s="82">
        <v>1</v>
      </c>
      <c r="P653" s="82" t="s">
        <v>908</v>
      </c>
      <c r="Q653" s="3"/>
      <c r="R653" s="3"/>
      <c r="S653" s="3"/>
      <c r="T653" s="3"/>
      <c r="U653" s="3"/>
      <c r="V653" s="3"/>
      <c r="W653" s="3"/>
    </row>
    <row r="654" spans="1:23" x14ac:dyDescent="0.2">
      <c r="A654" s="1">
        <v>7439965</v>
      </c>
      <c r="B654" s="81" t="s">
        <v>292</v>
      </c>
      <c r="C654" s="22"/>
      <c r="D654" s="22"/>
      <c r="E654" s="21">
        <v>0.09</v>
      </c>
      <c r="F654" s="5" t="s">
        <v>942</v>
      </c>
      <c r="G654" s="7">
        <v>54.94</v>
      </c>
      <c r="H654" s="37">
        <v>39839</v>
      </c>
      <c r="I654" s="51"/>
      <c r="J654" s="74" t="s">
        <v>842</v>
      </c>
      <c r="K654" s="79"/>
      <c r="L654" s="48"/>
      <c r="M654" s="73" t="s">
        <v>856</v>
      </c>
      <c r="N654" s="73" t="s">
        <v>958</v>
      </c>
      <c r="O654" s="82">
        <v>1</v>
      </c>
      <c r="P654" s="82" t="s">
        <v>908</v>
      </c>
      <c r="Q654" s="3"/>
      <c r="R654" s="3"/>
      <c r="S654" s="3"/>
      <c r="T654" s="3"/>
      <c r="U654" s="3"/>
      <c r="V654" s="3"/>
      <c r="W654" s="3"/>
    </row>
    <row r="655" spans="1:23" x14ac:dyDescent="0.2">
      <c r="A655" s="1">
        <v>7439976</v>
      </c>
      <c r="B655" s="81" t="s">
        <v>301</v>
      </c>
      <c r="C655" s="22"/>
      <c r="D655" s="21">
        <v>0.6</v>
      </c>
      <c r="E655" s="21">
        <v>0.03</v>
      </c>
      <c r="F655" s="5" t="s">
        <v>942</v>
      </c>
      <c r="G655" s="7">
        <v>200.59</v>
      </c>
      <c r="H655" s="37">
        <v>41449</v>
      </c>
      <c r="I655" s="51"/>
      <c r="J655" s="74" t="s">
        <v>835</v>
      </c>
      <c r="K655" s="79"/>
      <c r="L655" s="48"/>
      <c r="M655" s="73" t="s">
        <v>856</v>
      </c>
      <c r="N655" s="73" t="s">
        <v>969</v>
      </c>
      <c r="O655" s="82">
        <v>1</v>
      </c>
      <c r="P655" s="82" t="s">
        <v>908</v>
      </c>
      <c r="Q655" s="3"/>
      <c r="R655" s="3"/>
      <c r="S655" s="3"/>
      <c r="T655" s="3"/>
      <c r="U655" s="3"/>
      <c r="V655" s="3"/>
      <c r="W655" s="3"/>
    </row>
    <row r="656" spans="1:23" x14ac:dyDescent="0.2">
      <c r="A656" s="1">
        <v>7440020</v>
      </c>
      <c r="B656" s="81" t="s">
        <v>338</v>
      </c>
      <c r="C656" s="21">
        <v>2.5999999999999998E-4</v>
      </c>
      <c r="D656" s="8">
        <v>0.2</v>
      </c>
      <c r="E656" s="8">
        <v>1.4E-2</v>
      </c>
      <c r="F656" s="5" t="s">
        <v>942</v>
      </c>
      <c r="G656" s="7">
        <v>58.71</v>
      </c>
      <c r="H656" s="37">
        <v>41449</v>
      </c>
      <c r="I656" s="51"/>
      <c r="J656" s="113" t="s">
        <v>842</v>
      </c>
      <c r="K656" s="79"/>
      <c r="L656" s="48"/>
      <c r="M656" s="73" t="s">
        <v>856</v>
      </c>
      <c r="N656" s="73" t="s">
        <v>338</v>
      </c>
      <c r="O656" s="82">
        <v>1</v>
      </c>
      <c r="P656" s="82" t="s">
        <v>908</v>
      </c>
      <c r="Q656" s="3"/>
      <c r="R656" s="3"/>
      <c r="S656" s="3"/>
      <c r="T656" s="3"/>
      <c r="U656" s="3"/>
      <c r="V656" s="3"/>
      <c r="W656" s="3"/>
    </row>
    <row r="657" spans="1:24" x14ac:dyDescent="0.2">
      <c r="A657" s="1">
        <v>7440224</v>
      </c>
      <c r="B657" s="81" t="s">
        <v>440</v>
      </c>
      <c r="C657" s="22"/>
      <c r="D657" s="22"/>
      <c r="E657" s="22"/>
      <c r="F657" s="5" t="s">
        <v>797</v>
      </c>
      <c r="G657" s="7">
        <v>107.87</v>
      </c>
      <c r="H657" s="37">
        <v>36815</v>
      </c>
      <c r="I657" s="51"/>
      <c r="J657" s="112" t="s">
        <v>842</v>
      </c>
      <c r="K657" s="74"/>
      <c r="L657" s="48"/>
      <c r="O657" s="82">
        <v>1</v>
      </c>
      <c r="P657" s="82"/>
      <c r="Q657" s="3"/>
      <c r="R657" s="3"/>
      <c r="S657" s="3"/>
      <c r="T657" s="3"/>
      <c r="U657" s="3"/>
      <c r="V657" s="3"/>
      <c r="W657" s="3"/>
    </row>
    <row r="658" spans="1:24" x14ac:dyDescent="0.2">
      <c r="A658" s="1">
        <v>7440280</v>
      </c>
      <c r="B658" s="81" t="s">
        <v>463</v>
      </c>
      <c r="C658" s="22"/>
      <c r="D658" s="22"/>
      <c r="E658" s="22"/>
      <c r="F658" s="5" t="s">
        <v>797</v>
      </c>
      <c r="G658" s="7">
        <v>204.37</v>
      </c>
      <c r="H658" s="37">
        <v>36815</v>
      </c>
      <c r="I658" s="51"/>
      <c r="J658" s="112" t="s">
        <v>842</v>
      </c>
      <c r="K658" s="74"/>
      <c r="L658" s="48"/>
      <c r="O658" s="82">
        <v>1</v>
      </c>
      <c r="P658" s="82"/>
      <c r="Q658" s="3"/>
      <c r="R658" s="3"/>
      <c r="S658" s="3"/>
      <c r="T658" s="3"/>
      <c r="U658" s="3"/>
      <c r="V658" s="3"/>
      <c r="W658" s="3"/>
      <c r="X658" s="3"/>
    </row>
    <row r="659" spans="1:24" x14ac:dyDescent="0.2">
      <c r="A659" s="1">
        <v>7440360</v>
      </c>
      <c r="B659" s="81" t="s">
        <v>79</v>
      </c>
      <c r="C659" s="22"/>
      <c r="D659" s="22"/>
      <c r="E659" s="22"/>
      <c r="F659" s="5" t="s">
        <v>900</v>
      </c>
      <c r="G659" s="7">
        <v>121.75</v>
      </c>
      <c r="H659" s="37">
        <v>39590</v>
      </c>
      <c r="I659" s="51"/>
      <c r="J659" s="112" t="s">
        <v>842</v>
      </c>
      <c r="K659" s="79"/>
      <c r="L659" s="48"/>
      <c r="M659" s="73" t="s">
        <v>856</v>
      </c>
      <c r="O659" s="82">
        <v>1</v>
      </c>
      <c r="P659" s="82"/>
      <c r="Q659" s="3"/>
      <c r="R659" s="3"/>
      <c r="S659" s="3"/>
      <c r="T659" s="3"/>
      <c r="U659" s="3"/>
      <c r="V659" s="3"/>
      <c r="W659" s="3"/>
    </row>
    <row r="660" spans="1:24" x14ac:dyDescent="0.2">
      <c r="A660" s="1">
        <v>7440382</v>
      </c>
      <c r="B660" s="81" t="s">
        <v>82</v>
      </c>
      <c r="C660" s="21">
        <v>3.3E-3</v>
      </c>
      <c r="D660" s="21">
        <v>0.2</v>
      </c>
      <c r="E660" s="21">
        <v>1.4999999999999999E-2</v>
      </c>
      <c r="F660" s="5" t="s">
        <v>942</v>
      </c>
      <c r="G660" s="7">
        <v>74.92</v>
      </c>
      <c r="H660" s="37">
        <v>41449</v>
      </c>
      <c r="I660" s="51"/>
      <c r="J660" s="113" t="s">
        <v>842</v>
      </c>
      <c r="K660" s="79"/>
      <c r="L660" s="48"/>
      <c r="M660" s="73" t="s">
        <v>856</v>
      </c>
      <c r="N660" s="73" t="s">
        <v>82</v>
      </c>
      <c r="O660" s="82">
        <v>1</v>
      </c>
      <c r="P660" s="82" t="s">
        <v>908</v>
      </c>
      <c r="Q660" s="3"/>
      <c r="R660" s="3"/>
      <c r="S660" s="3"/>
      <c r="T660" s="3"/>
      <c r="U660" s="3"/>
      <c r="V660" s="3"/>
      <c r="W660" s="3"/>
    </row>
    <row r="661" spans="1:24" x14ac:dyDescent="0.2">
      <c r="A661" s="1">
        <v>7440393</v>
      </c>
      <c r="B661" s="81" t="s">
        <v>90</v>
      </c>
      <c r="C661" s="22"/>
      <c r="D661" s="22"/>
      <c r="E661" s="22"/>
      <c r="F661" s="5" t="s">
        <v>797</v>
      </c>
      <c r="G661" s="7">
        <v>137.34</v>
      </c>
      <c r="H661" s="37">
        <v>36815</v>
      </c>
      <c r="I661" s="51"/>
      <c r="J661" s="112" t="s">
        <v>842</v>
      </c>
      <c r="K661" s="74"/>
      <c r="L661" s="48"/>
      <c r="O661" s="82">
        <v>1</v>
      </c>
      <c r="P661" s="82"/>
      <c r="Q661" s="3"/>
      <c r="R661" s="3"/>
      <c r="S661" s="3"/>
      <c r="T661" s="3"/>
      <c r="U661" s="3"/>
      <c r="V661" s="3"/>
      <c r="W661" s="3"/>
    </row>
    <row r="662" spans="1:24" x14ac:dyDescent="0.2">
      <c r="A662" s="1">
        <v>7440417</v>
      </c>
      <c r="B662" s="81" t="s">
        <v>109</v>
      </c>
      <c r="C662" s="21">
        <v>2.3999999999999998E-3</v>
      </c>
      <c r="D662" s="22"/>
      <c r="E662" s="21">
        <v>7.0000000000000001E-3</v>
      </c>
      <c r="F662" s="5" t="s">
        <v>942</v>
      </c>
      <c r="G662" s="7">
        <v>9.01</v>
      </c>
      <c r="H662" s="37">
        <v>41449</v>
      </c>
      <c r="I662" s="51"/>
      <c r="J662" s="113" t="s">
        <v>842</v>
      </c>
      <c r="K662" s="79"/>
      <c r="L662" s="48"/>
      <c r="M662" s="73" t="s">
        <v>856</v>
      </c>
      <c r="N662" s="73" t="s">
        <v>962</v>
      </c>
      <c r="O662" s="82">
        <v>1</v>
      </c>
      <c r="P662" s="82" t="s">
        <v>908</v>
      </c>
      <c r="Q662" s="3"/>
      <c r="R662" s="3"/>
      <c r="S662" s="3"/>
      <c r="T662" s="3"/>
      <c r="U662" s="3"/>
      <c r="V662" s="3"/>
      <c r="W662" s="3"/>
      <c r="X662" s="3"/>
    </row>
    <row r="663" spans="1:24" x14ac:dyDescent="0.2">
      <c r="A663" s="1">
        <v>7440439</v>
      </c>
      <c r="B663" s="81" t="s">
        <v>122</v>
      </c>
      <c r="C663" s="21">
        <v>4.1999999999999997E-3</v>
      </c>
      <c r="D663" s="22"/>
      <c r="E663" s="21">
        <v>0.02</v>
      </c>
      <c r="F663" s="5" t="s">
        <v>942</v>
      </c>
      <c r="G663" s="7">
        <v>112.4</v>
      </c>
      <c r="H663" s="37">
        <v>40962</v>
      </c>
      <c r="I663" s="51"/>
      <c r="J663" s="113" t="s">
        <v>842</v>
      </c>
      <c r="K663" s="74"/>
      <c r="L663" s="48"/>
      <c r="M663" s="73" t="s">
        <v>856</v>
      </c>
      <c r="N663" s="73" t="s">
        <v>964</v>
      </c>
      <c r="O663" s="82">
        <v>1</v>
      </c>
      <c r="P663" s="82" t="s">
        <v>908</v>
      </c>
      <c r="Q663" s="3"/>
      <c r="R663" s="3"/>
      <c r="S663" s="3"/>
      <c r="T663" s="3"/>
      <c r="U663" s="3"/>
      <c r="V663" s="3"/>
      <c r="W663" s="3"/>
    </row>
    <row r="664" spans="1:24" x14ac:dyDescent="0.2">
      <c r="A664" s="1">
        <v>7440473</v>
      </c>
      <c r="B664" s="81" t="s">
        <v>153</v>
      </c>
      <c r="C664" s="22"/>
      <c r="D664" s="22"/>
      <c r="E664" s="22"/>
      <c r="F664" s="5" t="s">
        <v>900</v>
      </c>
      <c r="G664" s="7">
        <v>52</v>
      </c>
      <c r="H664" s="37">
        <v>36815</v>
      </c>
      <c r="I664" s="51"/>
      <c r="J664" s="112" t="s">
        <v>842</v>
      </c>
      <c r="K664" s="79"/>
      <c r="L664" s="48"/>
      <c r="M664" s="73" t="s">
        <v>856</v>
      </c>
      <c r="N664" s="73" t="s">
        <v>961</v>
      </c>
      <c r="O664" s="82">
        <v>1</v>
      </c>
      <c r="P664" s="82"/>
      <c r="Q664" s="3"/>
      <c r="R664" s="3"/>
      <c r="S664" s="3"/>
      <c r="T664" s="3"/>
      <c r="U664" s="3"/>
      <c r="V664" s="3"/>
      <c r="W664" s="3"/>
    </row>
    <row r="665" spans="1:24" x14ac:dyDescent="0.2">
      <c r="A665" s="1">
        <v>7440484</v>
      </c>
      <c r="B665" s="81" t="s">
        <v>161</v>
      </c>
      <c r="C665" s="22">
        <v>7.7000000000000002E-3</v>
      </c>
      <c r="D665" s="22"/>
      <c r="E665" s="22"/>
      <c r="F665" s="5" t="s">
        <v>942</v>
      </c>
      <c r="G665" s="7">
        <v>58.93</v>
      </c>
      <c r="H665" s="37">
        <v>44106</v>
      </c>
      <c r="I665" s="51"/>
      <c r="J665" s="112" t="s">
        <v>842</v>
      </c>
      <c r="K665" s="79"/>
      <c r="L665" s="48"/>
      <c r="M665" s="73" t="s">
        <v>856</v>
      </c>
      <c r="N665" s="73" t="s">
        <v>161</v>
      </c>
      <c r="O665" s="82">
        <v>1</v>
      </c>
      <c r="P665" s="82" t="s">
        <v>908</v>
      </c>
      <c r="Q665" s="3"/>
      <c r="R665" s="3"/>
      <c r="S665" s="3"/>
      <c r="T665" s="3"/>
      <c r="U665" s="3"/>
      <c r="V665" s="3"/>
      <c r="W665" s="3"/>
      <c r="X665" s="3"/>
    </row>
    <row r="666" spans="1:24" x14ac:dyDescent="0.2">
      <c r="A666" s="1">
        <v>7440508</v>
      </c>
      <c r="B666" s="81" t="s">
        <v>163</v>
      </c>
      <c r="C666" s="22"/>
      <c r="D666" s="21">
        <v>100</v>
      </c>
      <c r="E666" s="22"/>
      <c r="F666" s="5" t="s">
        <v>908</v>
      </c>
      <c r="G666" s="7">
        <v>63.54</v>
      </c>
      <c r="H666" s="37">
        <v>39590</v>
      </c>
      <c r="I666" s="51"/>
      <c r="J666" s="74" t="s">
        <v>842</v>
      </c>
      <c r="K666" s="74"/>
      <c r="L666" s="48"/>
      <c r="O666" s="82">
        <v>1</v>
      </c>
      <c r="P666" s="82" t="s">
        <v>908</v>
      </c>
      <c r="Q666" s="3"/>
      <c r="R666" s="3"/>
      <c r="S666" s="3"/>
      <c r="T666" s="3"/>
      <c r="U666" s="3"/>
      <c r="V666" s="3"/>
      <c r="W666" s="3"/>
    </row>
    <row r="667" spans="1:24" x14ac:dyDescent="0.2">
      <c r="A667" s="1">
        <v>7440622</v>
      </c>
      <c r="B667" s="81" t="s">
        <v>742</v>
      </c>
      <c r="C667" s="22"/>
      <c r="D667" s="21">
        <v>30</v>
      </c>
      <c r="E667" s="22"/>
      <c r="F667" s="5" t="s">
        <v>908</v>
      </c>
      <c r="G667" s="7">
        <v>50.94</v>
      </c>
      <c r="H667" s="37">
        <v>36815</v>
      </c>
      <c r="I667" s="51"/>
      <c r="J667" s="112" t="s">
        <v>842</v>
      </c>
      <c r="K667" s="79"/>
      <c r="L667" s="48"/>
      <c r="O667" s="82">
        <v>1</v>
      </c>
      <c r="P667" s="82" t="s">
        <v>908</v>
      </c>
      <c r="Q667" s="3"/>
      <c r="R667" s="3"/>
      <c r="S667" s="3"/>
      <c r="T667" s="3"/>
      <c r="U667" s="3"/>
      <c r="V667" s="3"/>
      <c r="W667" s="3"/>
    </row>
    <row r="668" spans="1:24" x14ac:dyDescent="0.2">
      <c r="A668" s="1">
        <v>7440666</v>
      </c>
      <c r="B668" s="81" t="s">
        <v>496</v>
      </c>
      <c r="C668" s="22"/>
      <c r="D668" s="22"/>
      <c r="E668" s="22"/>
      <c r="F668" s="5" t="s">
        <v>797</v>
      </c>
      <c r="G668" s="7">
        <v>65.37</v>
      </c>
      <c r="H668" s="37">
        <v>39590</v>
      </c>
      <c r="I668" s="51"/>
      <c r="J668" s="113" t="s">
        <v>842</v>
      </c>
      <c r="K668" s="74"/>
      <c r="L668" s="48"/>
      <c r="N668" s="73" t="s">
        <v>496</v>
      </c>
      <c r="O668" s="82">
        <v>1</v>
      </c>
      <c r="P668" s="82"/>
      <c r="Q668" s="3"/>
      <c r="R668" s="3"/>
      <c r="S668" s="3"/>
      <c r="T668" s="3"/>
      <c r="U668" s="3"/>
      <c r="V668" s="3"/>
      <c r="W668" s="3"/>
    </row>
    <row r="669" spans="1:24" x14ac:dyDescent="0.2">
      <c r="A669" s="1">
        <v>7446095</v>
      </c>
      <c r="B669" s="81" t="s">
        <v>453</v>
      </c>
      <c r="C669" s="22"/>
      <c r="D669" s="21">
        <v>660</v>
      </c>
      <c r="E669" s="22"/>
      <c r="F669" s="5" t="s">
        <v>908</v>
      </c>
      <c r="G669" s="7">
        <v>64.06</v>
      </c>
      <c r="H669" s="37">
        <v>39590</v>
      </c>
      <c r="I669" s="51"/>
      <c r="J669" s="112" t="s">
        <v>844</v>
      </c>
      <c r="K669" s="74"/>
      <c r="L669" s="48"/>
      <c r="O669" s="85">
        <v>0.76590000000000003</v>
      </c>
      <c r="P669" s="85" t="s">
        <v>908</v>
      </c>
      <c r="Q669" s="3"/>
      <c r="R669" s="3"/>
      <c r="S669" s="3"/>
      <c r="T669" s="3"/>
      <c r="U669" s="3"/>
      <c r="V669" s="3"/>
      <c r="W669" s="3"/>
    </row>
    <row r="670" spans="1:24" x14ac:dyDescent="0.2">
      <c r="A670" s="1">
        <v>7446277</v>
      </c>
      <c r="B670" s="81" t="s">
        <v>283</v>
      </c>
      <c r="C670" s="21">
        <v>1.2E-5</v>
      </c>
      <c r="D670" s="22"/>
      <c r="E670" s="22"/>
      <c r="F670" s="5" t="s">
        <v>942</v>
      </c>
      <c r="G670" s="7">
        <v>811.51</v>
      </c>
      <c r="H670" s="37">
        <v>40962</v>
      </c>
      <c r="I670" s="51"/>
      <c r="J670" s="74" t="s">
        <v>842</v>
      </c>
      <c r="K670" s="79"/>
      <c r="L670" s="48"/>
      <c r="M670" s="73" t="s">
        <v>856</v>
      </c>
      <c r="N670" s="73" t="s">
        <v>280</v>
      </c>
      <c r="O670" s="85">
        <v>0.76590000000000003</v>
      </c>
      <c r="P670" s="82" t="s">
        <v>908</v>
      </c>
      <c r="Q670" s="3"/>
      <c r="R670" s="3"/>
      <c r="S670" s="3"/>
      <c r="T670" s="3"/>
      <c r="U670" s="3"/>
      <c r="V670" s="3"/>
      <c r="W670" s="3"/>
    </row>
    <row r="671" spans="1:24" x14ac:dyDescent="0.2">
      <c r="A671" s="1">
        <v>7446346</v>
      </c>
      <c r="B671" s="81" t="s">
        <v>437</v>
      </c>
      <c r="C671" s="22"/>
      <c r="D671" s="22"/>
      <c r="E671" s="21">
        <v>20</v>
      </c>
      <c r="F671" s="5" t="s">
        <v>942</v>
      </c>
      <c r="G671" s="7">
        <v>111.02</v>
      </c>
      <c r="H671" s="37">
        <v>41449</v>
      </c>
      <c r="I671" s="51"/>
      <c r="J671" s="74" t="s">
        <v>842</v>
      </c>
      <c r="K671" s="79"/>
      <c r="L671" s="48"/>
      <c r="M671" s="73" t="s">
        <v>856</v>
      </c>
      <c r="N671" s="73" t="s">
        <v>436</v>
      </c>
      <c r="O671" s="82">
        <v>1</v>
      </c>
      <c r="P671" s="82" t="s">
        <v>908</v>
      </c>
      <c r="Q671" s="3"/>
      <c r="R671" s="3"/>
      <c r="S671" s="3"/>
      <c r="T671" s="3"/>
      <c r="U671" s="3"/>
      <c r="V671" s="3"/>
      <c r="W671" s="3"/>
    </row>
    <row r="672" spans="1:24" x14ac:dyDescent="0.2">
      <c r="A672" s="1">
        <v>7446719</v>
      </c>
      <c r="B672" s="81" t="s">
        <v>454</v>
      </c>
      <c r="C672" s="22"/>
      <c r="D672" s="21">
        <v>120</v>
      </c>
      <c r="E672" s="21">
        <v>1</v>
      </c>
      <c r="F672" s="5" t="s">
        <v>908</v>
      </c>
      <c r="G672" s="7">
        <v>80.06</v>
      </c>
      <c r="H672" s="36">
        <v>39590</v>
      </c>
      <c r="I672" s="50"/>
      <c r="J672" s="112" t="s">
        <v>842</v>
      </c>
      <c r="K672" s="73"/>
      <c r="L672" s="47"/>
      <c r="O672" s="82">
        <v>1</v>
      </c>
      <c r="P672" s="82" t="s">
        <v>908</v>
      </c>
      <c r="Q672" s="3"/>
      <c r="R672" s="3"/>
      <c r="S672" s="3"/>
      <c r="T672" s="3"/>
      <c r="U672" s="3"/>
      <c r="V672" s="3"/>
      <c r="W672" s="3"/>
    </row>
    <row r="673" spans="1:24" x14ac:dyDescent="0.2">
      <c r="A673" s="1">
        <v>7487947</v>
      </c>
      <c r="B673" s="81" t="s">
        <v>300</v>
      </c>
      <c r="C673" s="22"/>
      <c r="D673" s="21">
        <v>0.6</v>
      </c>
      <c r="E673" s="21">
        <v>0.03</v>
      </c>
      <c r="F673" s="5" t="s">
        <v>942</v>
      </c>
      <c r="G673" s="7">
        <v>271.49</v>
      </c>
      <c r="H673" s="37">
        <v>41449</v>
      </c>
      <c r="I673" s="51"/>
      <c r="J673" s="74" t="s">
        <v>842</v>
      </c>
      <c r="K673" s="79"/>
      <c r="L673" s="48"/>
      <c r="M673" s="73" t="s">
        <v>856</v>
      </c>
      <c r="N673" s="73" t="s">
        <v>969</v>
      </c>
      <c r="O673" s="82">
        <v>1</v>
      </c>
      <c r="P673" s="82" t="s">
        <v>908</v>
      </c>
      <c r="Q673" s="3"/>
      <c r="R673" s="3"/>
      <c r="S673" s="3"/>
      <c r="T673" s="3"/>
      <c r="U673" s="3"/>
      <c r="V673" s="3"/>
      <c r="W673" s="3"/>
      <c r="X673" s="3"/>
    </row>
    <row r="674" spans="1:24" x14ac:dyDescent="0.2">
      <c r="A674" s="1">
        <v>7496028</v>
      </c>
      <c r="B674" s="81" t="s">
        <v>47</v>
      </c>
      <c r="C674" s="21">
        <v>1.0999999999999999E-2</v>
      </c>
      <c r="D674" s="22"/>
      <c r="E674" s="22"/>
      <c r="F674" s="5" t="s">
        <v>942</v>
      </c>
      <c r="G674" s="7">
        <v>273.3</v>
      </c>
      <c r="H674" s="37">
        <v>40962</v>
      </c>
      <c r="I674" s="51"/>
      <c r="J674" s="112" t="s">
        <v>842</v>
      </c>
      <c r="K674" s="79"/>
      <c r="L674" s="48"/>
      <c r="M674" s="73" t="s">
        <v>856</v>
      </c>
      <c r="N674" s="73" t="s">
        <v>979</v>
      </c>
      <c r="O674" s="82">
        <v>1</v>
      </c>
      <c r="P674" s="82" t="s">
        <v>908</v>
      </c>
      <c r="Q674" s="3"/>
      <c r="R674" s="3"/>
      <c r="S674" s="3"/>
      <c r="T674" s="3"/>
      <c r="U674" s="3"/>
      <c r="V674" s="3"/>
      <c r="W674" s="3"/>
    </row>
    <row r="675" spans="1:24" x14ac:dyDescent="0.2">
      <c r="A675" s="1">
        <v>7550450</v>
      </c>
      <c r="B675" s="81" t="s">
        <v>721</v>
      </c>
      <c r="C675" s="22"/>
      <c r="D675" s="22"/>
      <c r="E675" s="22"/>
      <c r="F675" s="5" t="s">
        <v>900</v>
      </c>
      <c r="G675" s="7">
        <v>189.7</v>
      </c>
      <c r="H675" s="37">
        <v>36815</v>
      </c>
      <c r="I675" s="51"/>
      <c r="J675" s="112" t="s">
        <v>835</v>
      </c>
      <c r="K675" s="79"/>
      <c r="L675" s="48"/>
      <c r="M675" s="73" t="s">
        <v>856</v>
      </c>
      <c r="O675" s="82">
        <v>1</v>
      </c>
      <c r="P675" s="82"/>
      <c r="Q675" s="3"/>
      <c r="R675" s="3"/>
      <c r="S675" s="3"/>
      <c r="T675" s="3"/>
      <c r="U675" s="3"/>
      <c r="V675" s="3"/>
      <c r="W675" s="3"/>
    </row>
    <row r="676" spans="1:24" x14ac:dyDescent="0.2">
      <c r="A676" s="1">
        <v>7631869</v>
      </c>
      <c r="B676" s="94" t="s">
        <v>439</v>
      </c>
      <c r="C676" s="22"/>
      <c r="D676" s="22"/>
      <c r="E676" s="21">
        <v>3</v>
      </c>
      <c r="F676" s="5" t="s">
        <v>995</v>
      </c>
      <c r="G676" s="7">
        <v>60.09</v>
      </c>
      <c r="H676" s="22"/>
      <c r="I676" s="52"/>
      <c r="J676" s="112" t="s">
        <v>842</v>
      </c>
      <c r="K676" s="76"/>
      <c r="L676" s="49"/>
      <c r="N676" s="73" t="s">
        <v>968</v>
      </c>
      <c r="O676" s="85">
        <v>1</v>
      </c>
      <c r="P676" s="82" t="s">
        <v>908</v>
      </c>
      <c r="Q676" s="3"/>
      <c r="R676" s="3"/>
      <c r="S676" s="3"/>
      <c r="T676" s="3"/>
      <c r="U676" s="3"/>
      <c r="V676" s="3"/>
      <c r="W676" s="3"/>
    </row>
    <row r="677" spans="1:24" x14ac:dyDescent="0.2">
      <c r="A677" s="30">
        <v>7646799</v>
      </c>
      <c r="B677" s="94" t="s">
        <v>899</v>
      </c>
      <c r="C677" s="21">
        <v>0.01</v>
      </c>
      <c r="D677" s="22"/>
      <c r="E677" s="21"/>
      <c r="F677" s="5" t="s">
        <v>942</v>
      </c>
      <c r="G677" s="7"/>
      <c r="H677" s="119">
        <v>45142</v>
      </c>
      <c r="I677" s="52"/>
      <c r="J677" s="112" t="s">
        <v>842</v>
      </c>
      <c r="K677" s="103"/>
      <c r="L677" s="49"/>
      <c r="M677" s="73" t="s">
        <v>856</v>
      </c>
      <c r="N677" s="73" t="s">
        <v>161</v>
      </c>
      <c r="O677" s="85">
        <v>0.45390000000000003</v>
      </c>
      <c r="P677" s="82" t="s">
        <v>908</v>
      </c>
      <c r="Q677" s="3"/>
      <c r="R677" s="3"/>
      <c r="S677" s="3"/>
      <c r="T677" s="3"/>
      <c r="U677" s="3"/>
      <c r="V677" s="3"/>
      <c r="W677" s="3"/>
    </row>
    <row r="678" spans="1:24" x14ac:dyDescent="0.2">
      <c r="A678" s="1">
        <v>7647010</v>
      </c>
      <c r="B678" s="81" t="s">
        <v>262</v>
      </c>
      <c r="C678" s="22"/>
      <c r="D678" s="21">
        <v>2100</v>
      </c>
      <c r="E678" s="21">
        <v>9</v>
      </c>
      <c r="F678" s="5" t="s">
        <v>942</v>
      </c>
      <c r="G678" s="7">
        <v>36.46</v>
      </c>
      <c r="H678" s="37">
        <v>36815</v>
      </c>
      <c r="I678" s="51"/>
      <c r="J678" s="74" t="s">
        <v>835</v>
      </c>
      <c r="K678" s="79"/>
      <c r="L678" s="48"/>
      <c r="M678" s="73" t="s">
        <v>856</v>
      </c>
      <c r="O678" s="82">
        <v>1</v>
      </c>
      <c r="P678" s="82" t="s">
        <v>908</v>
      </c>
      <c r="Q678" s="3"/>
      <c r="R678" s="3"/>
      <c r="S678" s="3"/>
      <c r="T678" s="3"/>
      <c r="U678" s="3"/>
      <c r="V678" s="3"/>
      <c r="W678" s="3"/>
    </row>
    <row r="679" spans="1:24" x14ac:dyDescent="0.2">
      <c r="A679" s="1">
        <v>7664382</v>
      </c>
      <c r="B679" s="81" t="s">
        <v>403</v>
      </c>
      <c r="C679" s="22"/>
      <c r="D679" s="22"/>
      <c r="E679" s="21">
        <v>7</v>
      </c>
      <c r="F679" s="5" t="s">
        <v>908</v>
      </c>
      <c r="G679" s="7">
        <v>98</v>
      </c>
      <c r="H679" s="37">
        <v>36815</v>
      </c>
      <c r="I679" s="51"/>
      <c r="J679" s="74" t="s">
        <v>842</v>
      </c>
      <c r="K679" s="74"/>
      <c r="L679" s="48"/>
      <c r="O679" s="82">
        <v>1</v>
      </c>
      <c r="P679" s="82" t="s">
        <v>908</v>
      </c>
      <c r="Q679" s="3"/>
      <c r="R679" s="3"/>
      <c r="S679" s="3"/>
      <c r="T679" s="3"/>
      <c r="U679" s="3"/>
      <c r="V679" s="3"/>
      <c r="W679" s="3"/>
      <c r="X679" s="3"/>
    </row>
    <row r="680" spans="1:24" x14ac:dyDescent="0.2">
      <c r="A680" s="1">
        <v>7664393</v>
      </c>
      <c r="B680" s="81" t="s">
        <v>264</v>
      </c>
      <c r="C680" s="22"/>
      <c r="D680" s="21">
        <v>240</v>
      </c>
      <c r="E680" s="21">
        <v>14</v>
      </c>
      <c r="F680" s="5" t="s">
        <v>942</v>
      </c>
      <c r="G680" s="7">
        <v>20.010000000000002</v>
      </c>
      <c r="H680" s="37">
        <v>41449</v>
      </c>
      <c r="I680" s="51"/>
      <c r="J680" s="74" t="s">
        <v>835</v>
      </c>
      <c r="K680" s="79"/>
      <c r="L680" s="48"/>
      <c r="M680" s="73" t="s">
        <v>856</v>
      </c>
      <c r="N680" s="73" t="s">
        <v>967</v>
      </c>
      <c r="O680" s="82">
        <v>1</v>
      </c>
      <c r="P680" s="82" t="s">
        <v>908</v>
      </c>
      <c r="Q680" s="21"/>
      <c r="R680" s="3"/>
      <c r="S680" s="3"/>
      <c r="T680" s="3"/>
      <c r="U680" s="3"/>
      <c r="V680" s="3"/>
      <c r="W680" s="3"/>
      <c r="X680" s="3"/>
    </row>
    <row r="681" spans="1:24" s="22" customFormat="1" x14ac:dyDescent="0.2">
      <c r="A681" s="1">
        <v>7664417</v>
      </c>
      <c r="B681" s="81" t="s">
        <v>74</v>
      </c>
      <c r="D681" s="21">
        <v>3200</v>
      </c>
      <c r="E681" s="21">
        <v>200</v>
      </c>
      <c r="F681" s="5" t="s">
        <v>908</v>
      </c>
      <c r="G681" s="7">
        <v>17.04</v>
      </c>
      <c r="H681" s="37">
        <v>39590</v>
      </c>
      <c r="I681" s="51"/>
      <c r="J681" s="74" t="s">
        <v>844</v>
      </c>
      <c r="K681" s="74"/>
      <c r="L681" s="48"/>
      <c r="M681" s="73"/>
      <c r="N681" s="73"/>
      <c r="O681" s="82">
        <v>1</v>
      </c>
      <c r="P681" s="82" t="s">
        <v>908</v>
      </c>
      <c r="Q681" s="3"/>
      <c r="R681" s="21"/>
      <c r="S681" s="21"/>
      <c r="T681" s="21"/>
      <c r="U681" s="21"/>
      <c r="V681" s="21"/>
      <c r="W681" s="21"/>
      <c r="X681" s="21"/>
    </row>
    <row r="682" spans="1:24" x14ac:dyDescent="0.2">
      <c r="A682" s="1">
        <v>7664939</v>
      </c>
      <c r="B682" s="81" t="s">
        <v>455</v>
      </c>
      <c r="C682" s="22"/>
      <c r="D682" s="21">
        <v>120</v>
      </c>
      <c r="E682" s="21">
        <v>1</v>
      </c>
      <c r="F682" s="5" t="s">
        <v>908</v>
      </c>
      <c r="G682" s="7">
        <v>98.08</v>
      </c>
      <c r="H682" s="37">
        <v>37699</v>
      </c>
      <c r="I682" s="51"/>
      <c r="J682" s="112" t="s">
        <v>835</v>
      </c>
      <c r="K682" s="74"/>
      <c r="L682" s="48"/>
      <c r="O682" s="82">
        <v>1</v>
      </c>
      <c r="P682" s="82" t="s">
        <v>908</v>
      </c>
      <c r="Q682" s="3"/>
      <c r="R682" s="3"/>
      <c r="S682" s="3"/>
      <c r="T682" s="3"/>
      <c r="U682" s="3"/>
      <c r="V682" s="3"/>
      <c r="W682" s="3"/>
      <c r="X682" s="3"/>
    </row>
    <row r="683" spans="1:24" x14ac:dyDescent="0.2">
      <c r="A683" s="1">
        <v>7681494</v>
      </c>
      <c r="B683" s="81" t="s">
        <v>909</v>
      </c>
      <c r="C683" s="22"/>
      <c r="D683" s="21"/>
      <c r="E683" s="21">
        <v>14</v>
      </c>
      <c r="F683" s="5" t="s">
        <v>908</v>
      </c>
      <c r="G683" s="7"/>
      <c r="H683" s="37">
        <v>44804</v>
      </c>
      <c r="I683" s="51"/>
      <c r="J683" s="112" t="s">
        <v>842</v>
      </c>
      <c r="K683" s="74"/>
      <c r="L683" s="48"/>
      <c r="N683" s="73" t="s">
        <v>967</v>
      </c>
      <c r="O683" s="85">
        <v>0.45250000000000001</v>
      </c>
      <c r="P683" s="82" t="s">
        <v>908</v>
      </c>
      <c r="Q683" s="3"/>
      <c r="R683" s="3"/>
      <c r="S683" s="3"/>
      <c r="T683" s="3"/>
      <c r="U683" s="3"/>
      <c r="V683" s="3"/>
      <c r="W683" s="3"/>
    </row>
    <row r="684" spans="1:24" x14ac:dyDescent="0.2">
      <c r="A684" s="1">
        <v>7697372</v>
      </c>
      <c r="B684" s="81" t="s">
        <v>349</v>
      </c>
      <c r="C684" s="22"/>
      <c r="D684" s="21">
        <v>86</v>
      </c>
      <c r="E684" s="22"/>
      <c r="F684" s="5" t="s">
        <v>908</v>
      </c>
      <c r="G684" s="7">
        <v>63.02</v>
      </c>
      <c r="H684" s="37">
        <v>36815</v>
      </c>
      <c r="I684" s="51"/>
      <c r="J684" s="112" t="s">
        <v>835</v>
      </c>
      <c r="K684" s="74"/>
      <c r="L684" s="48"/>
      <c r="O684" s="82">
        <v>1</v>
      </c>
      <c r="P684" s="82" t="s">
        <v>908</v>
      </c>
      <c r="Q684" s="3"/>
      <c r="R684" s="3"/>
      <c r="S684" s="3"/>
      <c r="T684" s="3"/>
      <c r="U684" s="3"/>
      <c r="V684" s="3"/>
      <c r="W684" s="3"/>
    </row>
    <row r="685" spans="1:24" x14ac:dyDescent="0.2">
      <c r="A685" s="1">
        <v>7718549</v>
      </c>
      <c r="B685" s="81" t="s">
        <v>910</v>
      </c>
      <c r="C685" s="21">
        <v>2.5999999999999998E-4</v>
      </c>
      <c r="D685" s="21">
        <v>0.2</v>
      </c>
      <c r="E685" s="22">
        <v>1.4E-2</v>
      </c>
      <c r="F685" s="5" t="s">
        <v>942</v>
      </c>
      <c r="G685" s="7"/>
      <c r="H685" s="37">
        <v>44804</v>
      </c>
      <c r="I685" s="51"/>
      <c r="J685" s="112" t="s">
        <v>842</v>
      </c>
      <c r="K685" s="79"/>
      <c r="L685" s="48"/>
      <c r="M685" s="73" t="s">
        <v>856</v>
      </c>
      <c r="N685" s="73" t="s">
        <v>338</v>
      </c>
      <c r="O685" s="85">
        <v>0.45290000000000002</v>
      </c>
      <c r="P685" s="82" t="s">
        <v>908</v>
      </c>
      <c r="Q685" s="3"/>
      <c r="R685" s="3"/>
      <c r="S685" s="3"/>
      <c r="T685" s="3"/>
      <c r="U685" s="3"/>
      <c r="V685" s="3"/>
      <c r="W685" s="3"/>
    </row>
    <row r="686" spans="1:24" x14ac:dyDescent="0.2">
      <c r="A686" s="1">
        <v>7719122</v>
      </c>
      <c r="B686" s="81" t="s">
        <v>707</v>
      </c>
      <c r="C686" s="22"/>
      <c r="D686" s="22"/>
      <c r="E686" s="22"/>
      <c r="F686" s="5" t="s">
        <v>797</v>
      </c>
      <c r="G686" s="7">
        <v>137.32</v>
      </c>
      <c r="H686" s="37">
        <v>36815</v>
      </c>
      <c r="I686" s="51"/>
      <c r="J686" s="74" t="s">
        <v>835</v>
      </c>
      <c r="K686" s="74"/>
      <c r="L686" s="48"/>
      <c r="O686" s="82">
        <v>1</v>
      </c>
      <c r="P686" s="82"/>
      <c r="Q686" s="3"/>
      <c r="R686" s="3"/>
      <c r="S686" s="3"/>
      <c r="T686" s="3"/>
      <c r="U686" s="3"/>
      <c r="V686" s="3"/>
      <c r="W686" s="3"/>
    </row>
    <row r="687" spans="1:24" x14ac:dyDescent="0.2">
      <c r="A687" s="1">
        <v>7723140</v>
      </c>
      <c r="B687" s="81" t="s">
        <v>404</v>
      </c>
      <c r="C687" s="22"/>
      <c r="D687" s="22"/>
      <c r="E687" s="22"/>
      <c r="F687" s="5" t="s">
        <v>797</v>
      </c>
      <c r="G687" s="7">
        <v>30.97</v>
      </c>
      <c r="H687" s="37">
        <v>39590</v>
      </c>
      <c r="I687" s="51"/>
      <c r="J687" s="74" t="s">
        <v>842</v>
      </c>
      <c r="K687" s="74"/>
      <c r="L687" s="48"/>
      <c r="O687" s="82">
        <v>1</v>
      </c>
      <c r="P687" s="82"/>
      <c r="Q687" s="21"/>
      <c r="R687" s="3"/>
      <c r="S687" s="3"/>
      <c r="T687" s="3"/>
      <c r="U687" s="3"/>
      <c r="V687" s="3"/>
      <c r="W687" s="3"/>
      <c r="X687" s="3"/>
    </row>
    <row r="688" spans="1:24" s="22" customFormat="1" x14ac:dyDescent="0.2">
      <c r="A688" s="1">
        <v>7726956</v>
      </c>
      <c r="B688" s="81" t="s">
        <v>113</v>
      </c>
      <c r="F688" s="5" t="s">
        <v>797</v>
      </c>
      <c r="G688" s="7">
        <v>159.82</v>
      </c>
      <c r="H688" s="37">
        <v>39590</v>
      </c>
      <c r="I688" s="51"/>
      <c r="J688" s="74" t="s">
        <v>835</v>
      </c>
      <c r="K688" s="74"/>
      <c r="L688" s="48"/>
      <c r="M688" s="73"/>
      <c r="N688" s="73" t="s">
        <v>963</v>
      </c>
      <c r="O688" s="82">
        <v>1</v>
      </c>
      <c r="P688" s="82"/>
      <c r="Q688" s="3"/>
      <c r="R688" s="21"/>
      <c r="S688" s="21"/>
      <c r="T688" s="21"/>
      <c r="U688" s="21"/>
      <c r="V688" s="21"/>
      <c r="W688" s="21"/>
      <c r="X688" s="21"/>
    </row>
    <row r="689" spans="1:23" x14ac:dyDescent="0.2">
      <c r="A689" s="1">
        <v>7758012</v>
      </c>
      <c r="B689" s="81" t="s">
        <v>413</v>
      </c>
      <c r="C689" s="21">
        <v>1.3999999999999999E-4</v>
      </c>
      <c r="D689" s="22"/>
      <c r="E689" s="22"/>
      <c r="F689" s="5" t="s">
        <v>908</v>
      </c>
      <c r="G689" s="7">
        <v>167.01</v>
      </c>
      <c r="H689" s="37">
        <v>39590</v>
      </c>
      <c r="I689" s="51"/>
      <c r="J689" s="74" t="s">
        <v>842</v>
      </c>
      <c r="K689" s="74"/>
      <c r="L689" s="48"/>
      <c r="N689" s="73" t="s">
        <v>963</v>
      </c>
      <c r="O689" s="82">
        <v>1</v>
      </c>
      <c r="P689" s="82" t="s">
        <v>908</v>
      </c>
      <c r="Q689" s="21"/>
      <c r="R689" s="3"/>
      <c r="S689" s="3"/>
      <c r="T689" s="3"/>
      <c r="U689" s="3"/>
      <c r="V689" s="3"/>
      <c r="W689" s="3"/>
    </row>
    <row r="690" spans="1:23" s="22" customFormat="1" x14ac:dyDescent="0.2">
      <c r="A690" s="1">
        <v>7758976</v>
      </c>
      <c r="B690" s="81" t="s">
        <v>282</v>
      </c>
      <c r="C690" s="21">
        <v>0.15</v>
      </c>
      <c r="E690" s="21">
        <v>0.2</v>
      </c>
      <c r="F690" s="5" t="s">
        <v>942</v>
      </c>
      <c r="G690" s="7">
        <v>323.19</v>
      </c>
      <c r="H690" s="37">
        <v>41449</v>
      </c>
      <c r="I690" s="51"/>
      <c r="J690" s="112" t="s">
        <v>842</v>
      </c>
      <c r="K690" s="79"/>
      <c r="L690" s="48"/>
      <c r="M690" s="73" t="s">
        <v>856</v>
      </c>
      <c r="N690" s="73" t="s">
        <v>961</v>
      </c>
      <c r="O690" s="85">
        <v>0.16089999999999999</v>
      </c>
      <c r="P690" s="82" t="s">
        <v>908</v>
      </c>
      <c r="Q690" s="3"/>
      <c r="R690" s="21"/>
      <c r="S690" s="21"/>
      <c r="T690" s="21"/>
      <c r="U690" s="21"/>
      <c r="V690" s="21"/>
      <c r="W690" s="21"/>
    </row>
    <row r="691" spans="1:23" x14ac:dyDescent="0.2">
      <c r="A691" s="1">
        <v>7778394</v>
      </c>
      <c r="B691" s="81" t="s">
        <v>911</v>
      </c>
      <c r="C691" s="21">
        <v>3.3E-3</v>
      </c>
      <c r="D691" s="22">
        <v>0.2</v>
      </c>
      <c r="E691" s="21">
        <v>1.4999999999999999E-2</v>
      </c>
      <c r="F691" s="5" t="s">
        <v>942</v>
      </c>
      <c r="G691" s="7"/>
      <c r="H691" s="37">
        <v>44804</v>
      </c>
      <c r="I691" s="51"/>
      <c r="J691" s="112" t="s">
        <v>835</v>
      </c>
      <c r="K691" s="79"/>
      <c r="L691" s="48"/>
      <c r="M691" s="73" t="s">
        <v>856</v>
      </c>
      <c r="N691" s="73" t="s">
        <v>82</v>
      </c>
      <c r="O691" s="85">
        <v>0.52780000000000005</v>
      </c>
      <c r="P691" s="82" t="s">
        <v>908</v>
      </c>
      <c r="Q691" s="3"/>
      <c r="R691" s="3"/>
      <c r="S691" s="3"/>
      <c r="T691" s="3"/>
      <c r="U691" s="3"/>
      <c r="V691" s="3"/>
      <c r="W691" s="3"/>
    </row>
    <row r="692" spans="1:23" x14ac:dyDescent="0.2">
      <c r="A692" s="1">
        <v>7778441</v>
      </c>
      <c r="B692" s="81" t="s">
        <v>912</v>
      </c>
      <c r="C692" s="21">
        <v>3.3E-3</v>
      </c>
      <c r="D692" s="22">
        <v>0.2</v>
      </c>
      <c r="E692" s="21">
        <v>1.4999999999999999E-2</v>
      </c>
      <c r="F692" s="5" t="s">
        <v>942</v>
      </c>
      <c r="G692" s="7"/>
      <c r="H692" s="37">
        <v>44804</v>
      </c>
      <c r="I692" s="51"/>
      <c r="J692" s="112" t="s">
        <v>842</v>
      </c>
      <c r="K692" s="74"/>
      <c r="L692" s="48"/>
      <c r="M692" s="73" t="s">
        <v>856</v>
      </c>
      <c r="N692" s="73" t="s">
        <v>82</v>
      </c>
      <c r="O692" s="85">
        <v>0.37659999999999999</v>
      </c>
      <c r="P692" s="82" t="s">
        <v>908</v>
      </c>
      <c r="Q692" s="3"/>
      <c r="R692" s="3"/>
      <c r="S692" s="3"/>
      <c r="T692" s="3"/>
      <c r="U692" s="3"/>
      <c r="V692" s="3"/>
      <c r="W692" s="3"/>
    </row>
    <row r="693" spans="1:23" x14ac:dyDescent="0.2">
      <c r="A693" s="1">
        <v>7782492</v>
      </c>
      <c r="B693" s="81" t="s">
        <v>436</v>
      </c>
      <c r="C693" s="22"/>
      <c r="D693" s="22"/>
      <c r="E693" s="21">
        <v>20</v>
      </c>
      <c r="F693" s="5" t="s">
        <v>942</v>
      </c>
      <c r="G693" s="7">
        <v>78.959999999999994</v>
      </c>
      <c r="H693" s="37">
        <v>41449</v>
      </c>
      <c r="I693" s="51"/>
      <c r="J693" s="74" t="s">
        <v>842</v>
      </c>
      <c r="K693" s="79"/>
      <c r="L693" s="48"/>
      <c r="M693" s="73" t="s">
        <v>856</v>
      </c>
      <c r="N693" s="73" t="s">
        <v>436</v>
      </c>
      <c r="O693" s="82">
        <v>1</v>
      </c>
      <c r="P693" s="82" t="s">
        <v>908</v>
      </c>
      <c r="Q693" s="3"/>
      <c r="R693" s="3"/>
      <c r="S693" s="3"/>
      <c r="T693" s="3"/>
      <c r="U693" s="3"/>
      <c r="V693" s="3"/>
      <c r="W693" s="3"/>
    </row>
    <row r="694" spans="1:23" x14ac:dyDescent="0.2">
      <c r="A694" s="1">
        <v>7782505</v>
      </c>
      <c r="B694" s="81" t="s">
        <v>142</v>
      </c>
      <c r="C694" s="22"/>
      <c r="D694" s="21">
        <v>210</v>
      </c>
      <c r="E694" s="21">
        <v>0.2</v>
      </c>
      <c r="F694" s="5" t="s">
        <v>942</v>
      </c>
      <c r="G694" s="7">
        <v>70.900000000000006</v>
      </c>
      <c r="H694" s="37">
        <v>36815</v>
      </c>
      <c r="I694" s="51"/>
      <c r="J694" s="74" t="s">
        <v>835</v>
      </c>
      <c r="K694" s="79"/>
      <c r="L694" s="48"/>
      <c r="M694" s="73" t="s">
        <v>856</v>
      </c>
      <c r="O694" s="82">
        <v>1</v>
      </c>
      <c r="P694" s="82" t="s">
        <v>908</v>
      </c>
      <c r="Q694" s="3"/>
      <c r="R694" s="3"/>
      <c r="S694" s="3"/>
      <c r="T694" s="3"/>
      <c r="U694" s="3"/>
      <c r="V694" s="3"/>
      <c r="W694" s="3"/>
    </row>
    <row r="695" spans="1:23" x14ac:dyDescent="0.2">
      <c r="A695" s="1">
        <v>7783064</v>
      </c>
      <c r="B695" s="81" t="s">
        <v>266</v>
      </c>
      <c r="C695" s="22"/>
      <c r="D695" s="21">
        <v>42</v>
      </c>
      <c r="E695" s="21">
        <v>10</v>
      </c>
      <c r="F695" s="5" t="s">
        <v>908</v>
      </c>
      <c r="G695" s="7">
        <v>34.08</v>
      </c>
      <c r="H695" s="37">
        <v>36815</v>
      </c>
      <c r="I695" s="51"/>
      <c r="J695" s="74" t="s">
        <v>844</v>
      </c>
      <c r="K695" s="74"/>
      <c r="L695" s="48"/>
      <c r="O695" s="82">
        <v>1</v>
      </c>
      <c r="P695" s="82" t="s">
        <v>908</v>
      </c>
      <c r="Q695" s="21"/>
      <c r="R695" s="3"/>
      <c r="S695" s="3"/>
      <c r="T695" s="3"/>
      <c r="U695" s="3"/>
      <c r="V695" s="3"/>
      <c r="W695" s="3"/>
    </row>
    <row r="696" spans="1:23" s="22" customFormat="1" x14ac:dyDescent="0.2">
      <c r="A696" s="1">
        <v>7783075</v>
      </c>
      <c r="B696" s="81" t="s">
        <v>265</v>
      </c>
      <c r="D696" s="21">
        <v>5</v>
      </c>
      <c r="F696" s="5" t="s">
        <v>942</v>
      </c>
      <c r="G696" s="7">
        <v>80.98</v>
      </c>
      <c r="H696" s="37">
        <v>41449</v>
      </c>
      <c r="I696" s="51"/>
      <c r="J696" s="115" t="s">
        <v>844</v>
      </c>
      <c r="K696" s="79"/>
      <c r="L696" s="48"/>
      <c r="M696" s="73" t="s">
        <v>856</v>
      </c>
      <c r="N696" s="73"/>
      <c r="O696" s="82">
        <v>1</v>
      </c>
      <c r="P696" s="82" t="s">
        <v>908</v>
      </c>
      <c r="Q696" s="21"/>
      <c r="R696" s="21"/>
      <c r="S696" s="21"/>
      <c r="T696" s="21"/>
      <c r="U696" s="21"/>
      <c r="V696" s="21"/>
      <c r="W696" s="21"/>
    </row>
    <row r="697" spans="1:23" s="22" customFormat="1" x14ac:dyDescent="0.2">
      <c r="A697" s="1">
        <v>7783202</v>
      </c>
      <c r="B697" s="81" t="s">
        <v>76</v>
      </c>
      <c r="F697" s="5" t="s">
        <v>797</v>
      </c>
      <c r="G697" s="7">
        <v>132.16</v>
      </c>
      <c r="H697" s="37">
        <v>36815</v>
      </c>
      <c r="I697" s="51"/>
      <c r="J697" s="112" t="s">
        <v>842</v>
      </c>
      <c r="K697" s="74"/>
      <c r="L697" s="48"/>
      <c r="M697" s="73"/>
      <c r="N697" s="73"/>
      <c r="O697" s="82">
        <v>1</v>
      </c>
      <c r="P697" s="82"/>
      <c r="Q697" s="3"/>
      <c r="R697" s="21"/>
      <c r="S697" s="21"/>
      <c r="T697" s="21"/>
      <c r="U697" s="21"/>
      <c r="V697" s="21"/>
      <c r="W697" s="21"/>
    </row>
    <row r="698" spans="1:23" x14ac:dyDescent="0.2">
      <c r="A698" s="1">
        <v>7783791</v>
      </c>
      <c r="B698" s="81" t="s">
        <v>913</v>
      </c>
      <c r="C698" s="22"/>
      <c r="D698" s="22">
        <v>240</v>
      </c>
      <c r="E698" s="22">
        <v>14</v>
      </c>
      <c r="F698" s="5" t="s">
        <v>942</v>
      </c>
      <c r="G698" s="7"/>
      <c r="H698" s="37">
        <v>44804</v>
      </c>
      <c r="I698" s="51"/>
      <c r="J698" s="112" t="s">
        <v>844</v>
      </c>
      <c r="K698" s="79"/>
      <c r="L698" s="48"/>
      <c r="M698" s="73" t="s">
        <v>856</v>
      </c>
      <c r="N698" s="73" t="s">
        <v>436</v>
      </c>
      <c r="O698" s="85">
        <v>0.59079999999999999</v>
      </c>
      <c r="P698" s="82" t="s">
        <v>908</v>
      </c>
      <c r="Q698" s="3"/>
      <c r="R698" s="3"/>
      <c r="S698" s="3"/>
      <c r="T698" s="3"/>
      <c r="U698" s="3"/>
      <c r="V698" s="3"/>
      <c r="W698" s="3"/>
    </row>
    <row r="699" spans="1:23" x14ac:dyDescent="0.2">
      <c r="A699" s="1">
        <v>7784421</v>
      </c>
      <c r="B699" s="81" t="s">
        <v>83</v>
      </c>
      <c r="C699" s="22"/>
      <c r="D699" s="21">
        <v>0.2</v>
      </c>
      <c r="E699" s="21">
        <v>1.4999999999999999E-2</v>
      </c>
      <c r="F699" s="5" t="s">
        <v>942</v>
      </c>
      <c r="G699" s="7">
        <v>77.95</v>
      </c>
      <c r="H699" s="37">
        <v>41449</v>
      </c>
      <c r="I699" s="51"/>
      <c r="J699" s="113" t="s">
        <v>844</v>
      </c>
      <c r="K699" s="79"/>
      <c r="L699" s="48"/>
      <c r="M699" s="73" t="s">
        <v>856</v>
      </c>
      <c r="N699" s="73" t="s">
        <v>82</v>
      </c>
      <c r="O699" s="82">
        <v>1</v>
      </c>
      <c r="P699" s="82" t="s">
        <v>908</v>
      </c>
      <c r="Q699" s="3"/>
      <c r="R699" s="3"/>
      <c r="S699" s="3"/>
      <c r="T699" s="3"/>
      <c r="U699" s="3"/>
      <c r="V699" s="3"/>
      <c r="W699" s="3"/>
    </row>
    <row r="700" spans="1:23" x14ac:dyDescent="0.2">
      <c r="A700" s="1">
        <v>7786814</v>
      </c>
      <c r="B700" s="81" t="s">
        <v>914</v>
      </c>
      <c r="C700" s="22">
        <v>2.5999999999999998E-4</v>
      </c>
      <c r="D700" s="21">
        <v>0.2</v>
      </c>
      <c r="E700" s="21">
        <v>1.4E-2</v>
      </c>
      <c r="F700" s="5" t="s">
        <v>942</v>
      </c>
      <c r="G700" s="7"/>
      <c r="H700" s="37">
        <v>44804</v>
      </c>
      <c r="I700" s="51"/>
      <c r="J700" s="112" t="s">
        <v>842</v>
      </c>
      <c r="K700" s="79"/>
      <c r="L700" s="48"/>
      <c r="M700" s="73" t="s">
        <v>856</v>
      </c>
      <c r="N700" s="73" t="s">
        <v>338</v>
      </c>
      <c r="O700" s="85">
        <v>0.37940000000000002</v>
      </c>
      <c r="P700" s="82" t="s">
        <v>908</v>
      </c>
      <c r="Q700" s="3"/>
      <c r="R700" s="3"/>
      <c r="S700" s="3"/>
      <c r="T700" s="3"/>
      <c r="U700" s="3"/>
      <c r="V700" s="3"/>
      <c r="W700" s="3"/>
    </row>
    <row r="701" spans="1:23" x14ac:dyDescent="0.2">
      <c r="A701" s="1">
        <v>7787566</v>
      </c>
      <c r="B701" s="81" t="s">
        <v>915</v>
      </c>
      <c r="C701" s="22">
        <v>2.3999999999999998E-3</v>
      </c>
      <c r="D701" s="21"/>
      <c r="E701" s="21">
        <v>7.0000000000000001E-3</v>
      </c>
      <c r="F701" s="5" t="s">
        <v>942</v>
      </c>
      <c r="G701" s="7"/>
      <c r="H701" s="37">
        <v>44804</v>
      </c>
      <c r="I701" s="51"/>
      <c r="J701" s="112" t="s">
        <v>842</v>
      </c>
      <c r="K701" s="79"/>
      <c r="L701" s="48"/>
      <c r="M701" s="73" t="s">
        <v>856</v>
      </c>
      <c r="N701" s="73" t="s">
        <v>962</v>
      </c>
      <c r="O701" s="85">
        <v>5.0799999999999998E-2</v>
      </c>
      <c r="P701" s="82" t="s">
        <v>908</v>
      </c>
      <c r="Q701" s="3"/>
      <c r="R701" s="3"/>
      <c r="S701" s="3"/>
      <c r="T701" s="3"/>
      <c r="U701" s="3"/>
      <c r="V701" s="3"/>
      <c r="W701" s="3"/>
    </row>
    <row r="702" spans="1:23" x14ac:dyDescent="0.2">
      <c r="A702" s="1">
        <v>7789062</v>
      </c>
      <c r="B702" s="81" t="s">
        <v>448</v>
      </c>
      <c r="C702" s="21">
        <v>0.15</v>
      </c>
      <c r="D702" s="22"/>
      <c r="E702" s="21">
        <v>0.2</v>
      </c>
      <c r="F702" s="5" t="s">
        <v>942</v>
      </c>
      <c r="G702" s="7">
        <v>203.62</v>
      </c>
      <c r="H702" s="37">
        <v>41449</v>
      </c>
      <c r="I702" s="51"/>
      <c r="J702" s="112" t="s">
        <v>842</v>
      </c>
      <c r="K702" s="79"/>
      <c r="L702" s="48"/>
      <c r="M702" s="73" t="s">
        <v>856</v>
      </c>
      <c r="N702" s="73" t="s">
        <v>961</v>
      </c>
      <c r="O702" s="85">
        <v>0.25540000000000002</v>
      </c>
      <c r="P702" s="82" t="s">
        <v>908</v>
      </c>
      <c r="Q702" s="21"/>
      <c r="R702" s="3"/>
      <c r="S702" s="3"/>
      <c r="T702" s="3"/>
      <c r="U702" s="3"/>
      <c r="V702" s="3"/>
      <c r="W702" s="3"/>
    </row>
    <row r="703" spans="1:23" s="22" customFormat="1" x14ac:dyDescent="0.2">
      <c r="A703" s="1">
        <v>7789302</v>
      </c>
      <c r="B703" s="81" t="s">
        <v>776</v>
      </c>
      <c r="F703" s="5" t="s">
        <v>797</v>
      </c>
      <c r="G703" s="7">
        <v>174.91</v>
      </c>
      <c r="H703" s="37">
        <v>39590</v>
      </c>
      <c r="I703" s="51"/>
      <c r="J703" s="112" t="s">
        <v>835</v>
      </c>
      <c r="K703" s="74"/>
      <c r="L703" s="48"/>
      <c r="M703" s="73"/>
      <c r="N703" s="73" t="s">
        <v>963</v>
      </c>
      <c r="O703" s="82">
        <v>1</v>
      </c>
      <c r="P703" s="82"/>
      <c r="Q703" s="3"/>
      <c r="R703" s="21"/>
      <c r="S703" s="21"/>
      <c r="T703" s="21"/>
      <c r="U703" s="21"/>
      <c r="V703" s="21"/>
      <c r="W703" s="21"/>
    </row>
    <row r="704" spans="1:23" x14ac:dyDescent="0.2">
      <c r="A704" s="1">
        <v>7803512</v>
      </c>
      <c r="B704" s="81" t="s">
        <v>402</v>
      </c>
      <c r="C704" s="22"/>
      <c r="D704" s="22"/>
      <c r="E704" s="21">
        <v>0.8</v>
      </c>
      <c r="F704" s="5" t="s">
        <v>942</v>
      </c>
      <c r="G704" s="7">
        <v>34</v>
      </c>
      <c r="H704" s="37">
        <v>36815</v>
      </c>
      <c r="I704" s="51"/>
      <c r="J704" s="74" t="s">
        <v>844</v>
      </c>
      <c r="K704" s="79"/>
      <c r="L704" s="48"/>
      <c r="M704" s="73" t="s">
        <v>856</v>
      </c>
      <c r="O704" s="82">
        <v>1</v>
      </c>
      <c r="P704" s="82" t="s">
        <v>908</v>
      </c>
      <c r="Q704" s="21"/>
      <c r="R704" s="3"/>
      <c r="S704" s="3"/>
      <c r="T704" s="3"/>
      <c r="U704" s="3"/>
      <c r="V704" s="3"/>
      <c r="W704" s="3"/>
    </row>
    <row r="705" spans="1:24" s="22" customFormat="1" x14ac:dyDescent="0.2">
      <c r="A705" s="1">
        <v>8001352</v>
      </c>
      <c r="B705" s="81" t="s">
        <v>815</v>
      </c>
      <c r="E705" s="21"/>
      <c r="F705" s="5" t="s">
        <v>900</v>
      </c>
      <c r="G705" s="7">
        <v>411.79</v>
      </c>
      <c r="H705" s="37">
        <v>42405</v>
      </c>
      <c r="I705" s="51"/>
      <c r="J705" s="74" t="s">
        <v>842</v>
      </c>
      <c r="K705" s="79"/>
      <c r="L705" s="48"/>
      <c r="M705" s="73" t="s">
        <v>856</v>
      </c>
      <c r="N705" s="73"/>
      <c r="O705" s="82">
        <v>1</v>
      </c>
      <c r="P705" s="82"/>
      <c r="Q705" s="21"/>
      <c r="R705" s="21"/>
      <c r="S705" s="21"/>
      <c r="T705" s="21"/>
      <c r="U705" s="21"/>
      <c r="V705" s="21"/>
      <c r="W705" s="21"/>
    </row>
    <row r="706" spans="1:24" s="22" customFormat="1" x14ac:dyDescent="0.2">
      <c r="A706" s="1">
        <v>8007452</v>
      </c>
      <c r="B706" s="81" t="s">
        <v>160</v>
      </c>
      <c r="F706" s="5" t="s">
        <v>797</v>
      </c>
      <c r="G706" s="6" t="s">
        <v>752</v>
      </c>
      <c r="H706" s="37">
        <v>36815</v>
      </c>
      <c r="I706" s="51"/>
      <c r="J706" s="74" t="s">
        <v>835</v>
      </c>
      <c r="K706" s="74"/>
      <c r="L706" s="48"/>
      <c r="M706" s="73"/>
      <c r="N706" s="73"/>
      <c r="O706" s="82">
        <v>1</v>
      </c>
      <c r="P706" s="82"/>
      <c r="Q706" s="3"/>
      <c r="R706" s="21"/>
      <c r="S706" s="21"/>
      <c r="T706" s="21"/>
      <c r="U706" s="21"/>
      <c r="V706" s="21"/>
      <c r="W706" s="21"/>
    </row>
    <row r="707" spans="1:24" x14ac:dyDescent="0.2">
      <c r="A707" s="1">
        <v>8014957</v>
      </c>
      <c r="B707" s="81" t="s">
        <v>916</v>
      </c>
      <c r="C707" s="22"/>
      <c r="D707" s="21">
        <v>120</v>
      </c>
      <c r="E707" s="21"/>
      <c r="F707" s="5" t="s">
        <v>908</v>
      </c>
      <c r="G707" s="7">
        <v>178.14</v>
      </c>
      <c r="H707" s="37">
        <v>44574</v>
      </c>
      <c r="I707" s="51"/>
      <c r="J707" s="112" t="s">
        <v>835</v>
      </c>
      <c r="K707" s="74"/>
      <c r="L707" s="48"/>
      <c r="O707" s="82">
        <v>1</v>
      </c>
      <c r="P707" s="82" t="s">
        <v>908</v>
      </c>
      <c r="Q707" s="21"/>
      <c r="R707" s="3"/>
      <c r="S707" s="3"/>
      <c r="T707" s="3"/>
      <c r="U707" s="3"/>
      <c r="V707" s="3"/>
      <c r="W707" s="3"/>
    </row>
    <row r="708" spans="1:24" s="22" customFormat="1" x14ac:dyDescent="0.2">
      <c r="A708" s="1">
        <v>8018017</v>
      </c>
      <c r="B708" s="81" t="s">
        <v>290</v>
      </c>
      <c r="F708" s="5" t="s">
        <v>797</v>
      </c>
      <c r="G708" s="7">
        <v>541.03</v>
      </c>
      <c r="H708" s="37">
        <v>36815</v>
      </c>
      <c r="I708" s="51"/>
      <c r="J708" s="112" t="s">
        <v>842</v>
      </c>
      <c r="K708" s="74"/>
      <c r="L708" s="48"/>
      <c r="M708" s="73"/>
      <c r="N708" s="73"/>
      <c r="O708" s="82">
        <v>1</v>
      </c>
      <c r="P708" s="82"/>
      <c r="Q708" s="21"/>
      <c r="R708" s="21"/>
      <c r="S708" s="21"/>
      <c r="T708" s="21"/>
      <c r="U708" s="21"/>
      <c r="V708" s="21"/>
      <c r="W708" s="21"/>
    </row>
    <row r="709" spans="1:24" s="22" customFormat="1" x14ac:dyDescent="0.2">
      <c r="A709" s="1">
        <v>9002680</v>
      </c>
      <c r="B709" s="81" t="s">
        <v>298</v>
      </c>
      <c r="F709" s="5" t="s">
        <v>797</v>
      </c>
      <c r="G709" s="6" t="s">
        <v>752</v>
      </c>
      <c r="H709" s="37">
        <v>36815</v>
      </c>
      <c r="I709" s="51"/>
      <c r="J709" s="74" t="s">
        <v>752</v>
      </c>
      <c r="K709" s="74"/>
      <c r="L709" s="48"/>
      <c r="M709" s="73"/>
      <c r="N709" s="73"/>
      <c r="O709" s="82">
        <v>1</v>
      </c>
      <c r="P709" s="82"/>
      <c r="Q709" s="3"/>
      <c r="R709" s="21"/>
      <c r="S709" s="21"/>
      <c r="T709" s="21"/>
      <c r="U709" s="21"/>
      <c r="V709" s="21"/>
      <c r="W709" s="21"/>
    </row>
    <row r="710" spans="1:24" x14ac:dyDescent="0.2">
      <c r="A710" s="1">
        <v>9004664</v>
      </c>
      <c r="B710" s="81" t="s">
        <v>270</v>
      </c>
      <c r="C710" s="22"/>
      <c r="D710" s="22"/>
      <c r="E710" s="22"/>
      <c r="F710" s="5" t="s">
        <v>797</v>
      </c>
      <c r="G710" s="6" t="s">
        <v>752</v>
      </c>
      <c r="H710" s="37">
        <v>36815</v>
      </c>
      <c r="I710" s="51"/>
      <c r="J710" s="74" t="s">
        <v>752</v>
      </c>
      <c r="K710" s="74"/>
      <c r="L710" s="48"/>
      <c r="O710" s="82">
        <v>1</v>
      </c>
      <c r="P710" s="82"/>
      <c r="Q710" s="3"/>
      <c r="R710" s="3"/>
      <c r="S710" s="3"/>
      <c r="T710" s="3"/>
      <c r="U710" s="3"/>
      <c r="V710" s="3"/>
      <c r="W710" s="3"/>
    </row>
    <row r="711" spans="1:24" x14ac:dyDescent="0.2">
      <c r="A711" s="1">
        <v>9006422</v>
      </c>
      <c r="B711" s="81" t="s">
        <v>320</v>
      </c>
      <c r="C711" s="22"/>
      <c r="D711" s="22"/>
      <c r="E711" s="22"/>
      <c r="F711" s="5" t="s">
        <v>797</v>
      </c>
      <c r="G711" s="6">
        <v>818.69</v>
      </c>
      <c r="H711" s="37">
        <v>36815</v>
      </c>
      <c r="I711" s="51"/>
      <c r="J711" s="112" t="s">
        <v>842</v>
      </c>
      <c r="K711" s="74"/>
      <c r="L711" s="48"/>
      <c r="O711" s="82">
        <v>1</v>
      </c>
      <c r="P711" s="82"/>
      <c r="Q711" s="3"/>
      <c r="R711" s="3"/>
      <c r="S711" s="3"/>
      <c r="T711" s="3"/>
      <c r="U711" s="3"/>
      <c r="V711" s="3"/>
      <c r="W711" s="3"/>
      <c r="X711" s="3"/>
    </row>
    <row r="712" spans="1:24" x14ac:dyDescent="0.2">
      <c r="A712" s="27">
        <v>10024972</v>
      </c>
      <c r="B712" s="81" t="s">
        <v>784</v>
      </c>
      <c r="C712" s="22"/>
      <c r="D712" s="22"/>
      <c r="E712" s="22"/>
      <c r="F712" s="5" t="s">
        <v>799</v>
      </c>
      <c r="G712" s="6"/>
      <c r="H712" s="37">
        <v>39590</v>
      </c>
      <c r="I712" s="51"/>
      <c r="J712" s="112" t="s">
        <v>844</v>
      </c>
      <c r="K712" s="74"/>
      <c r="L712" s="48"/>
      <c r="N712" s="73" t="s">
        <v>799</v>
      </c>
      <c r="O712" s="82">
        <v>1</v>
      </c>
      <c r="P712" s="82"/>
      <c r="Q712" s="3"/>
      <c r="R712" s="3"/>
      <c r="S712" s="3"/>
      <c r="T712" s="3"/>
      <c r="U712" s="3"/>
      <c r="V712" s="3"/>
      <c r="W712" s="3"/>
      <c r="X712" s="3"/>
    </row>
    <row r="713" spans="1:24" x14ac:dyDescent="0.2">
      <c r="A713" s="1">
        <v>10025873</v>
      </c>
      <c r="B713" s="81" t="s">
        <v>705</v>
      </c>
      <c r="C713" s="22"/>
      <c r="D713" s="22"/>
      <c r="E713" s="22"/>
      <c r="F713" s="5" t="s">
        <v>797</v>
      </c>
      <c r="G713" s="7">
        <v>153.32</v>
      </c>
      <c r="H713" s="37">
        <v>36815</v>
      </c>
      <c r="I713" s="51"/>
      <c r="J713" s="74" t="s">
        <v>835</v>
      </c>
      <c r="K713" s="74"/>
      <c r="L713" s="48"/>
      <c r="O713" s="82">
        <v>1</v>
      </c>
      <c r="P713" s="82"/>
      <c r="Q713" s="3"/>
      <c r="R713" s="3"/>
      <c r="S713" s="3"/>
      <c r="T713" s="3"/>
      <c r="U713" s="3"/>
      <c r="V713" s="3"/>
      <c r="W713" s="3"/>
    </row>
    <row r="714" spans="1:24" x14ac:dyDescent="0.2">
      <c r="A714" s="1">
        <v>10026138</v>
      </c>
      <c r="B714" s="81" t="s">
        <v>706</v>
      </c>
      <c r="C714" s="22"/>
      <c r="D714" s="22"/>
      <c r="E714" s="22"/>
      <c r="F714" s="5" t="s">
        <v>797</v>
      </c>
      <c r="G714" s="7">
        <v>208.22</v>
      </c>
      <c r="H714" s="37">
        <v>36815</v>
      </c>
      <c r="I714" s="51"/>
      <c r="J714" s="74" t="s">
        <v>842</v>
      </c>
      <c r="K714" s="74"/>
      <c r="L714" s="48"/>
      <c r="O714" s="82">
        <v>1</v>
      </c>
      <c r="P714" s="82"/>
      <c r="Q714" s="3"/>
      <c r="R714" s="3"/>
      <c r="S714" s="3"/>
      <c r="T714" s="3"/>
      <c r="U714" s="3"/>
      <c r="V714" s="3"/>
      <c r="W714" s="3"/>
      <c r="X714" s="3"/>
    </row>
    <row r="715" spans="1:24" x14ac:dyDescent="0.2">
      <c r="A715" s="30">
        <v>10026241</v>
      </c>
      <c r="B715" s="94" t="s">
        <v>917</v>
      </c>
      <c r="C715" s="21">
        <v>0.01</v>
      </c>
      <c r="D715" s="22"/>
      <c r="E715" s="22"/>
      <c r="F715" s="5" t="s">
        <v>942</v>
      </c>
      <c r="G715" s="7"/>
      <c r="H715" s="119">
        <v>45142</v>
      </c>
      <c r="I715" s="51"/>
      <c r="J715" s="112" t="s">
        <v>842</v>
      </c>
      <c r="K715" s="79"/>
      <c r="L715" s="48"/>
      <c r="M715" s="73" t="s">
        <v>856</v>
      </c>
      <c r="N715" s="73" t="s">
        <v>161</v>
      </c>
      <c r="O715" s="85">
        <v>0.38040000000000002</v>
      </c>
      <c r="P715" s="82" t="s">
        <v>908</v>
      </c>
      <c r="Q715" s="3"/>
      <c r="R715" s="3"/>
      <c r="S715" s="3"/>
      <c r="T715" s="3"/>
      <c r="U715" s="3"/>
      <c r="V715" s="3"/>
      <c r="W715" s="3"/>
      <c r="X715" s="3"/>
    </row>
    <row r="716" spans="1:24" x14ac:dyDescent="0.2">
      <c r="A716" s="1">
        <v>10028156</v>
      </c>
      <c r="B716" s="81" t="s">
        <v>777</v>
      </c>
      <c r="C716" s="22"/>
      <c r="D716" s="21">
        <v>180</v>
      </c>
      <c r="E716" s="22"/>
      <c r="F716" s="5" t="s">
        <v>908</v>
      </c>
      <c r="G716" s="7">
        <v>48</v>
      </c>
      <c r="H716" s="37">
        <v>39590</v>
      </c>
      <c r="I716" s="51"/>
      <c r="J716" s="112" t="s">
        <v>844</v>
      </c>
      <c r="K716" s="74"/>
      <c r="L716" s="48"/>
      <c r="O716" s="82">
        <v>1</v>
      </c>
      <c r="P716" s="82"/>
      <c r="Q716" s="3"/>
      <c r="R716" s="3"/>
      <c r="S716" s="3"/>
      <c r="T716" s="3"/>
      <c r="U716" s="3"/>
      <c r="V716" s="3"/>
      <c r="W716" s="3"/>
    </row>
    <row r="717" spans="1:24" x14ac:dyDescent="0.2">
      <c r="A717" s="1">
        <v>10034932</v>
      </c>
      <c r="B717" s="81" t="s">
        <v>261</v>
      </c>
      <c r="C717" s="22"/>
      <c r="D717" s="22"/>
      <c r="E717" s="22"/>
      <c r="F717" s="5" t="s">
        <v>797</v>
      </c>
      <c r="G717" s="7">
        <v>130.13999999999999</v>
      </c>
      <c r="H717" s="37">
        <v>36815</v>
      </c>
      <c r="I717" s="51"/>
      <c r="J717" s="74" t="s">
        <v>842</v>
      </c>
      <c r="K717" s="74"/>
      <c r="L717" s="48"/>
      <c r="O717" s="82">
        <v>1</v>
      </c>
      <c r="P717" s="82"/>
      <c r="Q717" s="3"/>
      <c r="R717" s="3"/>
      <c r="S717" s="3"/>
      <c r="T717" s="3"/>
      <c r="U717" s="3"/>
      <c r="V717" s="3"/>
      <c r="W717" s="3"/>
    </row>
    <row r="718" spans="1:24" x14ac:dyDescent="0.2">
      <c r="A718" s="1">
        <v>10035106</v>
      </c>
      <c r="B718" s="81" t="s">
        <v>263</v>
      </c>
      <c r="C718" s="22"/>
      <c r="D718" s="22"/>
      <c r="E718" s="22"/>
      <c r="F718" s="5" t="s">
        <v>797</v>
      </c>
      <c r="G718" s="7">
        <v>80.92</v>
      </c>
      <c r="H718" s="37">
        <v>39590</v>
      </c>
      <c r="I718" s="51"/>
      <c r="J718" s="112" t="s">
        <v>844</v>
      </c>
      <c r="K718" s="74"/>
      <c r="L718" s="48"/>
      <c r="O718" s="82">
        <v>1</v>
      </c>
      <c r="P718" s="82"/>
      <c r="Q718" s="3"/>
      <c r="R718" s="3"/>
      <c r="S718" s="3"/>
      <c r="T718" s="3"/>
      <c r="U718" s="3"/>
      <c r="V718" s="3"/>
      <c r="W718" s="3"/>
    </row>
    <row r="719" spans="1:24" x14ac:dyDescent="0.2">
      <c r="A719" s="1">
        <v>10048132</v>
      </c>
      <c r="B719" s="81" t="s">
        <v>445</v>
      </c>
      <c r="C719" s="22"/>
      <c r="D719" s="22"/>
      <c r="E719" s="22"/>
      <c r="F719" s="5" t="s">
        <v>797</v>
      </c>
      <c r="G719" s="7">
        <v>328.34</v>
      </c>
      <c r="H719" s="37">
        <v>36815</v>
      </c>
      <c r="I719" s="51"/>
      <c r="J719" s="112" t="s">
        <v>842</v>
      </c>
      <c r="K719" s="74"/>
      <c r="L719" s="48"/>
      <c r="O719" s="82">
        <v>1</v>
      </c>
      <c r="P719" s="82"/>
      <c r="Q719" s="21"/>
      <c r="R719" s="3"/>
      <c r="S719" s="3"/>
      <c r="T719" s="3"/>
      <c r="U719" s="3"/>
      <c r="V719" s="3"/>
      <c r="W719" s="3"/>
    </row>
    <row r="720" spans="1:24" s="22" customFormat="1" x14ac:dyDescent="0.2">
      <c r="A720" s="1">
        <v>10049044</v>
      </c>
      <c r="B720" s="81" t="s">
        <v>143</v>
      </c>
      <c r="E720" s="21">
        <v>0.6</v>
      </c>
      <c r="F720" s="5" t="s">
        <v>908</v>
      </c>
      <c r="G720" s="7">
        <v>67.45</v>
      </c>
      <c r="H720" s="37">
        <v>36964</v>
      </c>
      <c r="I720" s="51"/>
      <c r="J720" s="112" t="s">
        <v>844</v>
      </c>
      <c r="K720" s="74"/>
      <c r="L720" s="48"/>
      <c r="M720" s="73"/>
      <c r="N720" s="73"/>
      <c r="O720" s="82">
        <v>1</v>
      </c>
      <c r="P720" s="82"/>
      <c r="Q720" s="3"/>
      <c r="R720" s="21"/>
      <c r="S720" s="21"/>
      <c r="T720" s="21"/>
      <c r="U720" s="21"/>
      <c r="V720" s="21"/>
      <c r="W720" s="21"/>
    </row>
    <row r="721" spans="1:23" x14ac:dyDescent="0.2">
      <c r="A721" s="1">
        <v>10102440</v>
      </c>
      <c r="B721" s="81" t="s">
        <v>778</v>
      </c>
      <c r="C721" s="22"/>
      <c r="D721" s="21">
        <v>470</v>
      </c>
      <c r="E721" s="22"/>
      <c r="F721" s="5" t="s">
        <v>908</v>
      </c>
      <c r="G721" s="7">
        <v>46.01</v>
      </c>
      <c r="H721" s="37">
        <v>39590</v>
      </c>
      <c r="I721" s="51"/>
      <c r="J721" s="112" t="s">
        <v>835</v>
      </c>
      <c r="K721" s="74"/>
      <c r="L721" s="48"/>
      <c r="O721" s="82">
        <v>1</v>
      </c>
      <c r="P721" s="82" t="s">
        <v>908</v>
      </c>
      <c r="Q721" s="3"/>
      <c r="R721" s="3"/>
      <c r="S721" s="3"/>
      <c r="T721" s="3"/>
      <c r="U721" s="3"/>
      <c r="V721" s="3"/>
      <c r="W721" s="3"/>
    </row>
    <row r="722" spans="1:23" x14ac:dyDescent="0.2">
      <c r="A722" s="1">
        <v>10108642</v>
      </c>
      <c r="B722" s="81" t="s">
        <v>918</v>
      </c>
      <c r="C722" s="22">
        <v>4.1999999999999997E-3</v>
      </c>
      <c r="D722" s="21"/>
      <c r="E722" s="22">
        <v>0.02</v>
      </c>
      <c r="F722" s="5" t="s">
        <v>942</v>
      </c>
      <c r="G722" s="7"/>
      <c r="H722" s="37">
        <v>44804</v>
      </c>
      <c r="I722" s="51"/>
      <c r="J722" s="112" t="s">
        <v>842</v>
      </c>
      <c r="K722" s="74"/>
      <c r="L722" s="48"/>
      <c r="M722" s="73" t="s">
        <v>856</v>
      </c>
      <c r="N722" s="73" t="s">
        <v>964</v>
      </c>
      <c r="O722" s="85">
        <v>0.61319999999999997</v>
      </c>
      <c r="P722" s="82" t="s">
        <v>908</v>
      </c>
      <c r="Q722" s="3"/>
      <c r="R722" s="3"/>
      <c r="S722" s="3"/>
      <c r="T722" s="3"/>
      <c r="U722" s="3"/>
      <c r="V722" s="3"/>
      <c r="W722" s="3"/>
    </row>
    <row r="723" spans="1:23" x14ac:dyDescent="0.2">
      <c r="A723" s="30">
        <v>10124433</v>
      </c>
      <c r="B723" s="94" t="s">
        <v>919</v>
      </c>
      <c r="C723" s="22">
        <v>0.01</v>
      </c>
      <c r="D723" s="21"/>
      <c r="E723" s="22"/>
      <c r="F723" s="5" t="s">
        <v>942</v>
      </c>
      <c r="G723" s="7"/>
      <c r="H723" s="119">
        <v>45142</v>
      </c>
      <c r="I723" s="51"/>
      <c r="J723" s="112" t="s">
        <v>842</v>
      </c>
      <c r="K723" s="79"/>
      <c r="L723" s="48"/>
      <c r="M723" s="73" t="s">
        <v>856</v>
      </c>
      <c r="N723" s="73" t="s">
        <v>161</v>
      </c>
      <c r="O723" s="85">
        <v>0.38040000000000002</v>
      </c>
      <c r="P723" s="82" t="s">
        <v>908</v>
      </c>
      <c r="Q723" s="3"/>
      <c r="R723" s="3"/>
      <c r="S723" s="3"/>
      <c r="T723" s="3"/>
      <c r="U723" s="3"/>
      <c r="V723" s="3"/>
      <c r="W723" s="3"/>
    </row>
    <row r="724" spans="1:23" x14ac:dyDescent="0.2">
      <c r="A724" s="30">
        <v>10141056</v>
      </c>
      <c r="B724" s="94" t="s">
        <v>920</v>
      </c>
      <c r="C724" s="21">
        <v>0.01</v>
      </c>
      <c r="D724" s="21"/>
      <c r="E724" s="22"/>
      <c r="F724" s="5" t="s">
        <v>942</v>
      </c>
      <c r="G724" s="7"/>
      <c r="H724" s="119">
        <v>45142</v>
      </c>
      <c r="I724" s="51"/>
      <c r="J724" s="112" t="s">
        <v>842</v>
      </c>
      <c r="K724" s="79"/>
      <c r="L724" s="48"/>
      <c r="M724" s="73" t="s">
        <v>856</v>
      </c>
      <c r="N724" s="73" t="s">
        <v>161</v>
      </c>
      <c r="O724" s="85">
        <v>0.3221</v>
      </c>
      <c r="P724" s="82" t="s">
        <v>908</v>
      </c>
      <c r="Q724" s="3"/>
      <c r="R724" s="3"/>
      <c r="S724" s="3"/>
      <c r="T724" s="3"/>
      <c r="U724" s="3"/>
      <c r="V724" s="3"/>
      <c r="W724" s="3"/>
    </row>
    <row r="725" spans="1:23" x14ac:dyDescent="0.2">
      <c r="A725" s="1">
        <v>10210681</v>
      </c>
      <c r="B725" s="81" t="s">
        <v>921</v>
      </c>
      <c r="C725" s="22">
        <v>7.7000000000000002E-3</v>
      </c>
      <c r="D725" s="21"/>
      <c r="E725" s="22"/>
      <c r="F725" s="5" t="s">
        <v>942</v>
      </c>
      <c r="G725" s="7"/>
      <c r="H725" s="37">
        <v>44804</v>
      </c>
      <c r="I725" s="51"/>
      <c r="J725" s="112" t="s">
        <v>842</v>
      </c>
      <c r="K725" s="79"/>
      <c r="L725" s="48"/>
      <c r="M725" s="73" t="s">
        <v>856</v>
      </c>
      <c r="N725" s="73" t="s">
        <v>161</v>
      </c>
      <c r="O725" s="85">
        <v>0.3448</v>
      </c>
      <c r="P725" s="82" t="s">
        <v>908</v>
      </c>
      <c r="Q725" s="3"/>
      <c r="R725" s="3"/>
      <c r="S725" s="3"/>
      <c r="T725" s="3"/>
      <c r="U725" s="3"/>
      <c r="V725" s="3"/>
      <c r="W725" s="3"/>
    </row>
    <row r="726" spans="1:23" x14ac:dyDescent="0.2">
      <c r="A726" s="1">
        <v>10294403</v>
      </c>
      <c r="B726" s="81" t="s">
        <v>91</v>
      </c>
      <c r="C726" s="21">
        <v>0.15</v>
      </c>
      <c r="D726" s="22"/>
      <c r="E726" s="21">
        <v>0.2</v>
      </c>
      <c r="F726" s="5" t="s">
        <v>942</v>
      </c>
      <c r="G726" s="7">
        <v>255.36</v>
      </c>
      <c r="H726" s="37">
        <v>41449</v>
      </c>
      <c r="I726" s="51"/>
      <c r="J726" s="112" t="s">
        <v>842</v>
      </c>
      <c r="K726" s="79" t="s">
        <v>832</v>
      </c>
      <c r="L726" s="48"/>
      <c r="M726" s="73" t="s">
        <v>856</v>
      </c>
      <c r="N726" s="73" t="s">
        <v>961</v>
      </c>
      <c r="O726" s="85">
        <v>0.20530000000000001</v>
      </c>
      <c r="P726" s="82" t="s">
        <v>908</v>
      </c>
      <c r="Q726" s="21"/>
      <c r="R726" s="3"/>
      <c r="S726" s="3"/>
      <c r="T726" s="3"/>
      <c r="U726" s="3"/>
      <c r="V726" s="3"/>
      <c r="W726" s="3"/>
    </row>
    <row r="727" spans="1:23" s="22" customFormat="1" x14ac:dyDescent="0.2">
      <c r="A727" s="1">
        <v>10588019</v>
      </c>
      <c r="B727" s="81" t="s">
        <v>441</v>
      </c>
      <c r="C727" s="21">
        <v>0.15</v>
      </c>
      <c r="E727" s="21">
        <v>0.2</v>
      </c>
      <c r="F727" s="5" t="s">
        <v>942</v>
      </c>
      <c r="G727" s="7">
        <v>261.98</v>
      </c>
      <c r="H727" s="37">
        <v>41449</v>
      </c>
      <c r="I727" s="51"/>
      <c r="J727" s="112" t="s">
        <v>842</v>
      </c>
      <c r="K727" s="79" t="s">
        <v>832</v>
      </c>
      <c r="L727" s="48"/>
      <c r="M727" s="73" t="s">
        <v>856</v>
      </c>
      <c r="N727" s="73" t="s">
        <v>961</v>
      </c>
      <c r="O727" s="85">
        <v>0.39700000000000002</v>
      </c>
      <c r="P727" s="82" t="s">
        <v>908</v>
      </c>
      <c r="Q727" s="21"/>
      <c r="R727" s="21"/>
      <c r="S727" s="21"/>
      <c r="T727" s="21"/>
      <c r="U727" s="21"/>
      <c r="V727" s="21"/>
      <c r="W727" s="21"/>
    </row>
    <row r="728" spans="1:23" s="22" customFormat="1" x14ac:dyDescent="0.2">
      <c r="A728" s="1">
        <v>10595956</v>
      </c>
      <c r="B728" s="81" t="s">
        <v>691</v>
      </c>
      <c r="C728" s="21">
        <v>6.3E-3</v>
      </c>
      <c r="F728" s="5" t="s">
        <v>942</v>
      </c>
      <c r="G728" s="7">
        <v>88.13</v>
      </c>
      <c r="H728" s="37">
        <v>37022</v>
      </c>
      <c r="I728" s="51"/>
      <c r="J728" s="112" t="s">
        <v>835</v>
      </c>
      <c r="K728" s="79"/>
      <c r="L728" s="48"/>
      <c r="M728" s="73" t="s">
        <v>856</v>
      </c>
      <c r="N728" s="73"/>
      <c r="O728" s="82">
        <v>1</v>
      </c>
      <c r="P728" s="82" t="s">
        <v>908</v>
      </c>
      <c r="Q728" s="21"/>
      <c r="R728" s="21"/>
      <c r="S728" s="21"/>
      <c r="T728" s="21"/>
      <c r="U728" s="21"/>
      <c r="V728" s="21"/>
      <c r="W728" s="21"/>
    </row>
    <row r="729" spans="1:23" s="22" customFormat="1" x14ac:dyDescent="0.2">
      <c r="A729" s="1">
        <v>12001284</v>
      </c>
      <c r="B729" s="81" t="s">
        <v>922</v>
      </c>
      <c r="C729" s="21">
        <v>1.9000000000000001E-4</v>
      </c>
      <c r="F729" s="5" t="s">
        <v>943</v>
      </c>
      <c r="G729" s="7"/>
      <c r="H729" s="37">
        <v>44804</v>
      </c>
      <c r="I729" s="51"/>
      <c r="J729" s="74" t="s">
        <v>842</v>
      </c>
      <c r="K729" s="74"/>
      <c r="L729" s="48"/>
      <c r="M729" s="73"/>
      <c r="N729" s="73" t="s">
        <v>84</v>
      </c>
      <c r="O729" s="85">
        <v>333.33300000000003</v>
      </c>
      <c r="P729" s="82" t="s">
        <v>908</v>
      </c>
      <c r="Q729" s="21"/>
      <c r="R729" s="21"/>
      <c r="S729" s="21"/>
      <c r="T729" s="21"/>
      <c r="U729" s="21"/>
      <c r="V729" s="21"/>
      <c r="W729" s="21"/>
    </row>
    <row r="730" spans="1:23" s="22" customFormat="1" x14ac:dyDescent="0.2">
      <c r="A730" s="1">
        <v>12001295</v>
      </c>
      <c r="B730" s="81" t="s">
        <v>923</v>
      </c>
      <c r="C730" s="21">
        <v>1.9000000000000001E-4</v>
      </c>
      <c r="F730" s="5" t="s">
        <v>943</v>
      </c>
      <c r="G730" s="7"/>
      <c r="H730" s="37">
        <v>44804</v>
      </c>
      <c r="I730" s="51"/>
      <c r="J730" s="74" t="s">
        <v>842</v>
      </c>
      <c r="K730" s="74"/>
      <c r="L730" s="48"/>
      <c r="M730" s="73"/>
      <c r="N730" s="73" t="s">
        <v>84</v>
      </c>
      <c r="O730" s="85">
        <v>333.33300000000003</v>
      </c>
      <c r="P730" s="82" t="s">
        <v>908</v>
      </c>
      <c r="Q730" s="3"/>
      <c r="R730" s="21"/>
      <c r="S730" s="21"/>
      <c r="T730" s="21"/>
      <c r="U730" s="21"/>
      <c r="V730" s="21"/>
      <c r="W730" s="21"/>
    </row>
    <row r="731" spans="1:23" x14ac:dyDescent="0.2">
      <c r="A731" s="1">
        <v>12035722</v>
      </c>
      <c r="B731" s="81" t="s">
        <v>345</v>
      </c>
      <c r="C731" s="21">
        <v>2.5999999999999998E-4</v>
      </c>
      <c r="D731" s="8">
        <v>0.2</v>
      </c>
      <c r="E731" s="8">
        <v>1.4E-2</v>
      </c>
      <c r="F731" s="5" t="s">
        <v>942</v>
      </c>
      <c r="G731" s="7">
        <v>240.25</v>
      </c>
      <c r="H731" s="37">
        <v>41449</v>
      </c>
      <c r="I731" s="51"/>
      <c r="J731" s="112" t="s">
        <v>842</v>
      </c>
      <c r="K731" s="79"/>
      <c r="L731" s="48"/>
      <c r="M731" s="73" t="s">
        <v>856</v>
      </c>
      <c r="N731" s="73" t="s">
        <v>338</v>
      </c>
      <c r="O731" s="85">
        <v>0.24429999999999999</v>
      </c>
      <c r="P731" s="82" t="s">
        <v>908</v>
      </c>
      <c r="Q731" s="3"/>
      <c r="R731" s="3"/>
      <c r="S731" s="3"/>
      <c r="T731" s="3"/>
      <c r="U731" s="3"/>
      <c r="V731" s="3"/>
      <c r="W731" s="3"/>
    </row>
    <row r="732" spans="1:23" x14ac:dyDescent="0.2">
      <c r="A732" s="1">
        <v>12054487</v>
      </c>
      <c r="B732" s="81" t="s">
        <v>342</v>
      </c>
      <c r="C732" s="21">
        <v>2.5999999999999998E-4</v>
      </c>
      <c r="D732" s="8">
        <v>0.2</v>
      </c>
      <c r="E732" s="8">
        <v>1.4E-2</v>
      </c>
      <c r="F732" s="5" t="s">
        <v>942</v>
      </c>
      <c r="G732" s="7">
        <v>92.73</v>
      </c>
      <c r="H732" s="37">
        <v>41449</v>
      </c>
      <c r="I732" s="51"/>
      <c r="J732" s="112" t="s">
        <v>842</v>
      </c>
      <c r="K732" s="79"/>
      <c r="L732" s="48"/>
      <c r="M732" s="73" t="s">
        <v>856</v>
      </c>
      <c r="N732" s="73" t="s">
        <v>338</v>
      </c>
      <c r="O732" s="85">
        <v>0.63319999999999999</v>
      </c>
      <c r="P732" s="82" t="s">
        <v>908</v>
      </c>
      <c r="Q732" s="3"/>
      <c r="R732" s="3"/>
      <c r="S732" s="3"/>
      <c r="T732" s="3"/>
      <c r="U732" s="3"/>
      <c r="V732" s="3"/>
      <c r="W732" s="3"/>
    </row>
    <row r="733" spans="1:23" x14ac:dyDescent="0.2">
      <c r="A733" s="1">
        <v>12079651</v>
      </c>
      <c r="B733" s="81" t="s">
        <v>925</v>
      </c>
      <c r="C733" s="21"/>
      <c r="D733" s="8"/>
      <c r="E733" s="8">
        <v>0.09</v>
      </c>
      <c r="F733" s="5" t="s">
        <v>942</v>
      </c>
      <c r="G733" s="7"/>
      <c r="H733" s="37">
        <v>44804</v>
      </c>
      <c r="I733" s="51"/>
      <c r="J733" s="112" t="s">
        <v>842</v>
      </c>
      <c r="K733" s="79"/>
      <c r="L733" s="48"/>
      <c r="M733" s="73" t="s">
        <v>856</v>
      </c>
      <c r="N733" s="73" t="s">
        <v>958</v>
      </c>
      <c r="O733" s="85">
        <v>0.26939999999999997</v>
      </c>
      <c r="P733" s="82" t="s">
        <v>908</v>
      </c>
      <c r="Q733" s="21"/>
      <c r="R733" s="3"/>
      <c r="S733" s="3"/>
      <c r="T733" s="3"/>
      <c r="U733" s="3"/>
      <c r="V733" s="3"/>
      <c r="W733" s="3"/>
    </row>
    <row r="734" spans="1:23" s="22" customFormat="1" x14ac:dyDescent="0.2">
      <c r="A734" s="1">
        <v>12108133</v>
      </c>
      <c r="B734" s="81" t="s">
        <v>926</v>
      </c>
      <c r="C734" s="21"/>
      <c r="D734" s="8"/>
      <c r="E734" s="8">
        <v>0.09</v>
      </c>
      <c r="F734" s="5" t="s">
        <v>942</v>
      </c>
      <c r="G734" s="7"/>
      <c r="H734" s="37">
        <v>44804</v>
      </c>
      <c r="I734" s="51"/>
      <c r="J734" s="112" t="s">
        <v>835</v>
      </c>
      <c r="K734" s="79"/>
      <c r="L734" s="48"/>
      <c r="M734" s="73" t="s">
        <v>856</v>
      </c>
      <c r="N734" s="73" t="s">
        <v>958</v>
      </c>
      <c r="O734" s="85">
        <v>0.25209999999999999</v>
      </c>
      <c r="P734" s="82" t="s">
        <v>908</v>
      </c>
      <c r="Q734" s="21"/>
      <c r="R734" s="21"/>
      <c r="S734" s="21"/>
      <c r="T734" s="21"/>
      <c r="U734" s="21"/>
      <c r="V734" s="21"/>
      <c r="W734" s="21"/>
    </row>
    <row r="735" spans="1:23" s="22" customFormat="1" x14ac:dyDescent="0.2">
      <c r="A735" s="1">
        <v>12122677</v>
      </c>
      <c r="B735" s="81" t="s">
        <v>498</v>
      </c>
      <c r="F735" s="5" t="s">
        <v>797</v>
      </c>
      <c r="G735" s="7">
        <v>275.73</v>
      </c>
      <c r="H735" s="37">
        <v>36815</v>
      </c>
      <c r="I735" s="51"/>
      <c r="J735" s="74" t="s">
        <v>842</v>
      </c>
      <c r="K735" s="74"/>
      <c r="L735" s="48"/>
      <c r="M735" s="73"/>
      <c r="N735" s="73"/>
      <c r="O735" s="82">
        <v>1</v>
      </c>
      <c r="P735" s="82"/>
      <c r="Q735" s="3"/>
      <c r="R735" s="21"/>
      <c r="S735" s="21"/>
      <c r="T735" s="21"/>
      <c r="U735" s="21"/>
      <c r="V735" s="21"/>
      <c r="W735" s="21"/>
    </row>
    <row r="736" spans="1:23" x14ac:dyDescent="0.2">
      <c r="A736" s="1">
        <v>12172735</v>
      </c>
      <c r="B736" s="81" t="s">
        <v>927</v>
      </c>
      <c r="C736" s="22">
        <v>1.9000000000000001E-4</v>
      </c>
      <c r="D736" s="22"/>
      <c r="E736" s="22"/>
      <c r="F736" s="5" t="s">
        <v>943</v>
      </c>
      <c r="G736" s="7"/>
      <c r="H736" s="37">
        <v>44804</v>
      </c>
      <c r="I736" s="51"/>
      <c r="J736" s="74" t="s">
        <v>842</v>
      </c>
      <c r="K736" s="74"/>
      <c r="L736" s="48"/>
      <c r="N736" s="73" t="s">
        <v>84</v>
      </c>
      <c r="O736" s="85">
        <v>333.33300000000003</v>
      </c>
      <c r="P736" s="82" t="s">
        <v>908</v>
      </c>
      <c r="Q736" s="3"/>
      <c r="R736" s="3"/>
      <c r="S736" s="3"/>
      <c r="T736" s="3"/>
      <c r="U736" s="3"/>
      <c r="V736" s="3"/>
      <c r="W736" s="3"/>
    </row>
    <row r="737" spans="1:24" x14ac:dyDescent="0.2">
      <c r="A737" s="1">
        <v>12427382</v>
      </c>
      <c r="B737" s="81" t="s">
        <v>291</v>
      </c>
      <c r="C737" s="22"/>
      <c r="D737" s="22"/>
      <c r="E737" s="22"/>
      <c r="F737" s="5" t="s">
        <v>797</v>
      </c>
      <c r="G737" s="7">
        <v>265.3</v>
      </c>
      <c r="H737" s="37">
        <v>36815</v>
      </c>
      <c r="I737" s="51"/>
      <c r="J737" s="74" t="s">
        <v>842</v>
      </c>
      <c r="K737" s="74"/>
      <c r="L737" s="48"/>
      <c r="O737" s="82">
        <v>1</v>
      </c>
      <c r="P737" s="82"/>
      <c r="Q737" s="21"/>
      <c r="R737" s="3"/>
      <c r="S737" s="3"/>
      <c r="T737" s="3"/>
      <c r="U737" s="3"/>
      <c r="V737" s="3"/>
      <c r="W737" s="3"/>
    </row>
    <row r="738" spans="1:24" s="22" customFormat="1" x14ac:dyDescent="0.2">
      <c r="A738" s="1">
        <v>12510428</v>
      </c>
      <c r="B738" s="81" t="s">
        <v>222</v>
      </c>
      <c r="F738" s="5" t="s">
        <v>797</v>
      </c>
      <c r="G738" s="6">
        <v>821.76</v>
      </c>
      <c r="H738" s="37">
        <v>36815</v>
      </c>
      <c r="I738" s="51"/>
      <c r="J738" s="112" t="s">
        <v>842</v>
      </c>
      <c r="K738" s="74"/>
      <c r="L738" s="48"/>
      <c r="M738" s="73"/>
      <c r="N738" s="73"/>
      <c r="O738" s="83">
        <v>1</v>
      </c>
      <c r="P738" s="83"/>
      <c r="Q738" s="21"/>
      <c r="R738" s="21"/>
      <c r="S738" s="21"/>
      <c r="T738" s="21"/>
      <c r="U738" s="21"/>
      <c r="V738" s="21"/>
      <c r="W738" s="21"/>
    </row>
    <row r="739" spans="1:24" s="22" customFormat="1" x14ac:dyDescent="0.2">
      <c r="A739" s="1">
        <v>13010474</v>
      </c>
      <c r="B739" s="93" t="s">
        <v>537</v>
      </c>
      <c r="F739" s="5" t="s">
        <v>797</v>
      </c>
      <c r="G739" s="7">
        <v>233.73</v>
      </c>
      <c r="H739" s="37">
        <v>36815</v>
      </c>
      <c r="I739" s="51"/>
      <c r="J739" s="112" t="s">
        <v>842</v>
      </c>
      <c r="K739" s="74"/>
      <c r="L739" s="48"/>
      <c r="M739" s="77"/>
      <c r="N739" s="77"/>
      <c r="O739" s="82">
        <v>1</v>
      </c>
      <c r="P739" s="82"/>
      <c r="Q739" s="3"/>
      <c r="R739" s="21"/>
      <c r="S739" s="21"/>
      <c r="T739" s="21"/>
      <c r="U739" s="21"/>
      <c r="V739" s="21"/>
      <c r="W739" s="21"/>
    </row>
    <row r="740" spans="1:24" x14ac:dyDescent="0.2">
      <c r="A740" s="1">
        <v>13121705</v>
      </c>
      <c r="B740" s="81" t="s">
        <v>176</v>
      </c>
      <c r="C740" s="22"/>
      <c r="D740" s="22"/>
      <c r="E740" s="22"/>
      <c r="F740" s="5" t="s">
        <v>797</v>
      </c>
      <c r="G740" s="7">
        <v>385.21</v>
      </c>
      <c r="H740" s="37">
        <v>36815</v>
      </c>
      <c r="I740" s="51"/>
      <c r="J740" s="112" t="s">
        <v>842</v>
      </c>
      <c r="K740" s="74"/>
      <c r="L740" s="48"/>
      <c r="O740" s="82">
        <v>1</v>
      </c>
      <c r="P740" s="82"/>
      <c r="Q740" s="21"/>
      <c r="R740" s="3"/>
      <c r="S740" s="3"/>
      <c r="T740" s="3"/>
      <c r="U740" s="3"/>
      <c r="V740" s="3"/>
      <c r="W740" s="3"/>
    </row>
    <row r="741" spans="1:24" s="22" customFormat="1" x14ac:dyDescent="0.2">
      <c r="A741" s="1">
        <v>13138459</v>
      </c>
      <c r="B741" s="81" t="s">
        <v>928</v>
      </c>
      <c r="C741" s="22">
        <v>2.5999999999999998E-4</v>
      </c>
      <c r="D741" s="22">
        <v>0.2</v>
      </c>
      <c r="E741" s="22">
        <v>1.4E-2</v>
      </c>
      <c r="F741" s="5" t="s">
        <v>942</v>
      </c>
      <c r="G741" s="7"/>
      <c r="H741" s="37">
        <v>44804</v>
      </c>
      <c r="I741" s="51"/>
      <c r="J741" s="112" t="s">
        <v>842</v>
      </c>
      <c r="K741" s="79"/>
      <c r="L741" s="48"/>
      <c r="M741" s="73" t="s">
        <v>856</v>
      </c>
      <c r="N741" s="73" t="s">
        <v>338</v>
      </c>
      <c r="O741" s="85">
        <v>0.32129999999999997</v>
      </c>
      <c r="P741" s="82" t="s">
        <v>908</v>
      </c>
      <c r="Q741" s="3"/>
      <c r="R741" s="21"/>
      <c r="S741" s="21"/>
      <c r="T741" s="21"/>
      <c r="U741" s="21"/>
      <c r="V741" s="21"/>
      <c r="W741" s="21"/>
    </row>
    <row r="742" spans="1:24" x14ac:dyDescent="0.2">
      <c r="A742" s="1">
        <v>13256229</v>
      </c>
      <c r="B742" s="81" t="s">
        <v>360</v>
      </c>
      <c r="C742" s="22"/>
      <c r="D742" s="22"/>
      <c r="E742" s="22"/>
      <c r="F742" s="5" t="s">
        <v>797</v>
      </c>
      <c r="G742" s="7">
        <v>118.11</v>
      </c>
      <c r="H742" s="37">
        <v>36815</v>
      </c>
      <c r="I742" s="51"/>
      <c r="J742" s="112" t="s">
        <v>842</v>
      </c>
      <c r="K742" s="74"/>
      <c r="L742" s="48"/>
      <c r="O742" s="82">
        <v>1</v>
      </c>
      <c r="P742" s="82"/>
      <c r="Q742" s="3"/>
      <c r="R742" s="3"/>
      <c r="S742" s="3"/>
      <c r="T742" s="3"/>
      <c r="U742" s="3"/>
      <c r="V742" s="3"/>
      <c r="W742" s="3"/>
      <c r="X742" s="3"/>
    </row>
    <row r="743" spans="1:24" x14ac:dyDescent="0.2">
      <c r="A743" s="1">
        <v>13311847</v>
      </c>
      <c r="B743" s="81" t="s">
        <v>242</v>
      </c>
      <c r="C743" s="22"/>
      <c r="D743" s="22"/>
      <c r="E743" s="22"/>
      <c r="F743" s="5" t="s">
        <v>797</v>
      </c>
      <c r="G743" s="7">
        <v>276.22000000000003</v>
      </c>
      <c r="H743" s="37">
        <v>36815</v>
      </c>
      <c r="I743" s="51"/>
      <c r="J743" s="74" t="s">
        <v>842</v>
      </c>
      <c r="K743" s="74"/>
      <c r="L743" s="48"/>
      <c r="O743" s="82">
        <v>1</v>
      </c>
      <c r="P743" s="82"/>
      <c r="Q743" s="3"/>
      <c r="R743" s="3"/>
      <c r="S743" s="3"/>
      <c r="T743" s="3"/>
      <c r="U743" s="3"/>
      <c r="V743" s="3"/>
      <c r="W743" s="3"/>
    </row>
    <row r="744" spans="1:24" x14ac:dyDescent="0.2">
      <c r="A744" s="1">
        <v>13463393</v>
      </c>
      <c r="B744" s="81" t="s">
        <v>341</v>
      </c>
      <c r="C744" s="21">
        <v>2.5999999999999998E-4</v>
      </c>
      <c r="D744" s="8">
        <v>0.2</v>
      </c>
      <c r="E744" s="8">
        <v>1.4E-2</v>
      </c>
      <c r="F744" s="5" t="s">
        <v>942</v>
      </c>
      <c r="G744" s="7">
        <v>170.75</v>
      </c>
      <c r="H744" s="37">
        <v>41449</v>
      </c>
      <c r="I744" s="51"/>
      <c r="J744" s="74" t="s">
        <v>835</v>
      </c>
      <c r="K744" s="79"/>
      <c r="L744" s="48"/>
      <c r="M744" s="73" t="s">
        <v>856</v>
      </c>
      <c r="N744" s="73" t="s">
        <v>338</v>
      </c>
      <c r="O744" s="85">
        <v>0.34379999999999999</v>
      </c>
      <c r="P744" s="82" t="s">
        <v>908</v>
      </c>
      <c r="Q744" s="3"/>
      <c r="R744" s="3"/>
      <c r="S744" s="3"/>
      <c r="T744" s="3"/>
      <c r="U744" s="3"/>
      <c r="V744" s="3"/>
      <c r="W744" s="3"/>
    </row>
    <row r="745" spans="1:24" x14ac:dyDescent="0.2">
      <c r="A745" s="1">
        <v>13463406</v>
      </c>
      <c r="B745" s="81" t="s">
        <v>271</v>
      </c>
      <c r="C745" s="22"/>
      <c r="D745" s="22"/>
      <c r="E745" s="22"/>
      <c r="F745" s="5" t="s">
        <v>797</v>
      </c>
      <c r="G745" s="7">
        <v>195.5</v>
      </c>
      <c r="H745" s="37">
        <v>36815</v>
      </c>
      <c r="I745" s="51"/>
      <c r="J745" s="112" t="s">
        <v>835</v>
      </c>
      <c r="K745" s="74"/>
      <c r="L745" s="48"/>
      <c r="O745" s="82">
        <v>1</v>
      </c>
      <c r="P745" s="82"/>
      <c r="Q745" s="21"/>
      <c r="R745" s="3"/>
      <c r="S745" s="3"/>
      <c r="T745" s="3"/>
      <c r="U745" s="3"/>
      <c r="V745" s="3"/>
      <c r="W745" s="3"/>
    </row>
    <row r="746" spans="1:24" s="22" customFormat="1" x14ac:dyDescent="0.2">
      <c r="A746" s="1">
        <v>13510491</v>
      </c>
      <c r="B746" s="81" t="s">
        <v>929</v>
      </c>
      <c r="C746" s="22">
        <v>2.3999999999999998E-3</v>
      </c>
      <c r="E746" s="22">
        <v>7.0000000000000001E-3</v>
      </c>
      <c r="F746" s="5" t="s">
        <v>942</v>
      </c>
      <c r="G746" s="7"/>
      <c r="H746" s="37">
        <v>44804</v>
      </c>
      <c r="I746" s="51"/>
      <c r="J746" s="112" t="s">
        <v>842</v>
      </c>
      <c r="K746" s="79"/>
      <c r="L746" s="48"/>
      <c r="M746" s="73" t="s">
        <v>856</v>
      </c>
      <c r="N746" s="73" t="s">
        <v>962</v>
      </c>
      <c r="O746" s="85">
        <v>8.5699999999999998E-2</v>
      </c>
      <c r="P746" s="82" t="s">
        <v>908</v>
      </c>
      <c r="Q746" s="3"/>
      <c r="R746" s="21"/>
      <c r="S746" s="21"/>
      <c r="T746" s="21"/>
      <c r="U746" s="21"/>
      <c r="V746" s="21"/>
      <c r="W746" s="21"/>
    </row>
    <row r="747" spans="1:24" x14ac:dyDescent="0.2">
      <c r="A747" s="1">
        <v>13647353</v>
      </c>
      <c r="B747" s="81" t="s">
        <v>478</v>
      </c>
      <c r="C747" s="22"/>
      <c r="D747" s="22"/>
      <c r="E747" s="22"/>
      <c r="F747" s="5" t="s">
        <v>797</v>
      </c>
      <c r="G747" s="7">
        <v>329.43</v>
      </c>
      <c r="H747" s="37">
        <v>36815</v>
      </c>
      <c r="I747" s="51"/>
      <c r="J747" s="74" t="s">
        <v>842</v>
      </c>
      <c r="K747" s="74"/>
      <c r="L747" s="48"/>
      <c r="O747" s="82">
        <v>1</v>
      </c>
      <c r="P747" s="82"/>
      <c r="Q747" s="3"/>
      <c r="R747" s="3"/>
      <c r="S747" s="3"/>
      <c r="T747" s="3"/>
      <c r="U747" s="3"/>
      <c r="V747" s="3"/>
      <c r="W747" s="3"/>
    </row>
    <row r="748" spans="1:24" x14ac:dyDescent="0.2">
      <c r="A748" s="1">
        <v>13765190</v>
      </c>
      <c r="B748" s="81" t="s">
        <v>123</v>
      </c>
      <c r="C748" s="21">
        <v>0.15</v>
      </c>
      <c r="D748" s="22"/>
      <c r="E748" s="21">
        <v>0.2</v>
      </c>
      <c r="F748" s="5" t="s">
        <v>942</v>
      </c>
      <c r="G748" s="7">
        <v>156.08000000000001</v>
      </c>
      <c r="H748" s="37">
        <v>41449</v>
      </c>
      <c r="I748" s="51"/>
      <c r="J748" s="112" t="s">
        <v>842</v>
      </c>
      <c r="K748" s="79"/>
      <c r="L748" s="48"/>
      <c r="M748" s="73" t="s">
        <v>856</v>
      </c>
      <c r="N748" s="73" t="s">
        <v>961</v>
      </c>
      <c r="O748" s="88">
        <v>0.3332</v>
      </c>
      <c r="P748" s="83" t="s">
        <v>908</v>
      </c>
      <c r="Q748" s="3"/>
      <c r="R748" s="3"/>
      <c r="S748" s="3"/>
      <c r="T748" s="3"/>
      <c r="U748" s="3"/>
      <c r="V748" s="3"/>
      <c r="W748" s="3"/>
      <c r="X748" s="3"/>
    </row>
    <row r="749" spans="1:24" ht="25.5" x14ac:dyDescent="0.2">
      <c r="A749" s="1">
        <v>13909096</v>
      </c>
      <c r="B749" s="93" t="s">
        <v>538</v>
      </c>
      <c r="C749" s="22"/>
      <c r="D749" s="22"/>
      <c r="E749" s="22"/>
      <c r="F749" s="5" t="s">
        <v>797</v>
      </c>
      <c r="G749" s="7">
        <v>247.76</v>
      </c>
      <c r="H749" s="37">
        <v>36815</v>
      </c>
      <c r="I749" s="51"/>
      <c r="J749" s="112" t="s">
        <v>842</v>
      </c>
      <c r="K749" s="74"/>
      <c r="L749" s="48"/>
      <c r="M749" s="77"/>
      <c r="N749" s="77"/>
      <c r="O749" s="82">
        <v>1</v>
      </c>
      <c r="P749" s="82"/>
      <c r="Q749" s="3"/>
      <c r="R749" s="3"/>
      <c r="S749" s="3"/>
      <c r="T749" s="3"/>
      <c r="U749" s="3"/>
      <c r="V749" s="3"/>
      <c r="W749" s="3"/>
    </row>
    <row r="750" spans="1:24" x14ac:dyDescent="0.2">
      <c r="A750" s="1">
        <v>14464461</v>
      </c>
      <c r="B750" s="93" t="s">
        <v>930</v>
      </c>
      <c r="C750" s="22"/>
      <c r="D750" s="22"/>
      <c r="E750" s="22">
        <v>3</v>
      </c>
      <c r="F750" s="5" t="s">
        <v>995</v>
      </c>
      <c r="G750" s="7"/>
      <c r="H750" s="37">
        <v>44804</v>
      </c>
      <c r="I750" s="51"/>
      <c r="J750" s="112" t="s">
        <v>842</v>
      </c>
      <c r="K750" s="74"/>
      <c r="L750" s="48"/>
      <c r="M750" s="77"/>
      <c r="N750" s="77" t="s">
        <v>968</v>
      </c>
      <c r="O750" s="82">
        <v>1</v>
      </c>
      <c r="P750" s="82" t="s">
        <v>908</v>
      </c>
      <c r="Q750" s="21"/>
      <c r="R750" s="3"/>
      <c r="S750" s="3"/>
      <c r="T750" s="3"/>
      <c r="U750" s="3"/>
      <c r="V750" s="3"/>
      <c r="W750" s="3"/>
    </row>
    <row r="751" spans="1:24" s="22" customFormat="1" x14ac:dyDescent="0.2">
      <c r="A751" s="1">
        <v>14808607</v>
      </c>
      <c r="B751" s="93" t="s">
        <v>931</v>
      </c>
      <c r="E751" s="22">
        <v>3</v>
      </c>
      <c r="F751" s="5" t="s">
        <v>995</v>
      </c>
      <c r="G751" s="7"/>
      <c r="H751" s="37">
        <v>44804</v>
      </c>
      <c r="I751" s="51"/>
      <c r="J751" s="112" t="s">
        <v>842</v>
      </c>
      <c r="K751" s="74"/>
      <c r="L751" s="48"/>
      <c r="M751" s="77"/>
      <c r="N751" s="77" t="s">
        <v>968</v>
      </c>
      <c r="O751" s="82">
        <v>1</v>
      </c>
      <c r="P751" s="82" t="s">
        <v>908</v>
      </c>
      <c r="Q751" s="3"/>
      <c r="R751" s="21"/>
      <c r="S751" s="21"/>
      <c r="T751" s="21"/>
      <c r="U751" s="21"/>
      <c r="V751" s="21"/>
      <c r="W751" s="21"/>
    </row>
    <row r="752" spans="1:24" x14ac:dyDescent="0.2">
      <c r="A752" s="1">
        <v>14901087</v>
      </c>
      <c r="B752" s="81" t="s">
        <v>171</v>
      </c>
      <c r="C752" s="22"/>
      <c r="D752" s="22"/>
      <c r="E752" s="22"/>
      <c r="F752" s="5" t="s">
        <v>797</v>
      </c>
      <c r="G752" s="7">
        <v>252.26</v>
      </c>
      <c r="H752" s="37">
        <v>36815</v>
      </c>
      <c r="I752" s="51"/>
      <c r="J752" s="114" t="s">
        <v>842</v>
      </c>
      <c r="K752" s="74"/>
      <c r="L752" s="48"/>
      <c r="O752" s="82">
        <v>1</v>
      </c>
      <c r="P752" s="82"/>
      <c r="Q752" s="3"/>
      <c r="R752" s="3"/>
      <c r="S752" s="3"/>
      <c r="T752" s="3"/>
      <c r="U752" s="3"/>
      <c r="V752" s="3"/>
      <c r="W752" s="3"/>
      <c r="X752" s="3"/>
    </row>
    <row r="753" spans="1:24" ht="24" customHeight="1" x14ac:dyDescent="0.2">
      <c r="A753" s="1">
        <v>15096523</v>
      </c>
      <c r="B753" s="81" t="s">
        <v>932</v>
      </c>
      <c r="C753" s="22"/>
      <c r="D753" s="22"/>
      <c r="E753" s="22">
        <v>14</v>
      </c>
      <c r="F753" s="5" t="s">
        <v>908</v>
      </c>
      <c r="G753" s="7"/>
      <c r="H753" s="37">
        <v>44804</v>
      </c>
      <c r="I753" s="51"/>
      <c r="J753" s="114" t="s">
        <v>842</v>
      </c>
      <c r="K753" s="74"/>
      <c r="L753" s="48"/>
      <c r="N753" s="73" t="s">
        <v>967</v>
      </c>
      <c r="O753" s="85">
        <v>0.54290000000000005</v>
      </c>
      <c r="P753" s="82" t="s">
        <v>908</v>
      </c>
      <c r="Q753" s="3"/>
      <c r="R753" s="3"/>
      <c r="S753" s="3"/>
      <c r="T753" s="3"/>
      <c r="U753" s="3"/>
      <c r="V753" s="3"/>
      <c r="W753" s="3"/>
    </row>
    <row r="754" spans="1:24" x14ac:dyDescent="0.2">
      <c r="A754" s="1">
        <v>15475566</v>
      </c>
      <c r="B754" s="81" t="s">
        <v>307</v>
      </c>
      <c r="C754" s="22"/>
      <c r="D754" s="22"/>
      <c r="E754" s="22"/>
      <c r="F754" s="5" t="s">
        <v>797</v>
      </c>
      <c r="G754" s="7">
        <v>476.38</v>
      </c>
      <c r="H754" s="37">
        <v>36815</v>
      </c>
      <c r="I754" s="51"/>
      <c r="J754" s="116" t="s">
        <v>842</v>
      </c>
      <c r="K754" s="74"/>
      <c r="L754" s="48"/>
      <c r="O754" s="82">
        <v>1</v>
      </c>
      <c r="P754" s="82"/>
      <c r="Q754" s="21"/>
      <c r="R754" s="3"/>
      <c r="S754" s="3"/>
      <c r="T754" s="3"/>
      <c r="U754" s="3"/>
      <c r="V754" s="3"/>
      <c r="W754" s="3"/>
    </row>
    <row r="755" spans="1:24" s="22" customFormat="1" x14ac:dyDescent="0.2">
      <c r="A755" s="1">
        <v>15541454</v>
      </c>
      <c r="B755" s="81" t="s">
        <v>933</v>
      </c>
      <c r="C755" s="22">
        <v>1.3999999999999999E-4</v>
      </c>
      <c r="F755" s="5" t="s">
        <v>908</v>
      </c>
      <c r="G755" s="7"/>
      <c r="H755" s="37">
        <v>44804</v>
      </c>
      <c r="I755" s="51"/>
      <c r="J755" s="114" t="s">
        <v>842</v>
      </c>
      <c r="K755" s="74"/>
      <c r="L755" s="48"/>
      <c r="M755" s="73"/>
      <c r="N755" s="73" t="s">
        <v>963</v>
      </c>
      <c r="O755" s="85">
        <v>0.62470000000000003</v>
      </c>
      <c r="P755" s="82" t="s">
        <v>908</v>
      </c>
      <c r="Q755" s="21"/>
      <c r="R755" s="21"/>
      <c r="S755" s="21"/>
      <c r="T755" s="21"/>
      <c r="U755" s="21"/>
      <c r="V755" s="21"/>
      <c r="W755" s="21"/>
    </row>
    <row r="756" spans="1:24" s="22" customFormat="1" x14ac:dyDescent="0.2">
      <c r="A756" s="1">
        <v>15663271</v>
      </c>
      <c r="B756" s="81" t="s">
        <v>157</v>
      </c>
      <c r="F756" s="5" t="s">
        <v>797</v>
      </c>
      <c r="G756" s="7">
        <v>300.07</v>
      </c>
      <c r="H756" s="37">
        <v>36815</v>
      </c>
      <c r="I756" s="51"/>
      <c r="J756" s="114" t="s">
        <v>842</v>
      </c>
      <c r="K756" s="74"/>
      <c r="L756" s="48"/>
      <c r="M756" s="73"/>
      <c r="N756" s="73"/>
      <c r="O756" s="82">
        <v>1</v>
      </c>
      <c r="P756" s="82"/>
      <c r="Q756" s="3"/>
      <c r="R756" s="21"/>
      <c r="S756" s="21"/>
      <c r="T756" s="21"/>
      <c r="U756" s="21"/>
      <c r="V756" s="21"/>
      <c r="W756" s="21"/>
    </row>
    <row r="757" spans="1:24" x14ac:dyDescent="0.2">
      <c r="A757" s="1">
        <v>15972608</v>
      </c>
      <c r="B757" s="81" t="s">
        <v>65</v>
      </c>
      <c r="C757" s="22"/>
      <c r="D757" s="22"/>
      <c r="E757" s="22"/>
      <c r="F757" s="5" t="s">
        <v>797</v>
      </c>
      <c r="G757" s="7">
        <v>269.8</v>
      </c>
      <c r="H757" s="37">
        <v>36815</v>
      </c>
      <c r="I757" s="51"/>
      <c r="J757" s="114" t="s">
        <v>842</v>
      </c>
      <c r="K757" s="74"/>
      <c r="L757" s="48"/>
      <c r="O757" s="82">
        <v>1</v>
      </c>
      <c r="P757" s="82"/>
      <c r="Q757" s="21"/>
      <c r="R757" s="3"/>
      <c r="S757" s="3"/>
      <c r="T757" s="3"/>
      <c r="U757" s="3"/>
      <c r="V757" s="3"/>
      <c r="W757" s="3"/>
    </row>
    <row r="758" spans="1:24" s="22" customFormat="1" x14ac:dyDescent="0.2">
      <c r="A758" s="1">
        <v>16065831</v>
      </c>
      <c r="B758" s="81" t="s">
        <v>934</v>
      </c>
      <c r="D758" s="22">
        <v>0.48</v>
      </c>
      <c r="E758" s="22">
        <v>0.06</v>
      </c>
      <c r="F758" s="5" t="s">
        <v>942</v>
      </c>
      <c r="G758" s="7"/>
      <c r="H758" s="37">
        <v>44804</v>
      </c>
      <c r="I758" s="51"/>
      <c r="J758" s="114" t="s">
        <v>842</v>
      </c>
      <c r="K758" s="79"/>
      <c r="L758" s="48"/>
      <c r="M758" s="73" t="s">
        <v>856</v>
      </c>
      <c r="N758" s="73" t="s">
        <v>961</v>
      </c>
      <c r="O758" s="82">
        <v>1</v>
      </c>
      <c r="P758" s="82" t="s">
        <v>908</v>
      </c>
      <c r="Q758" s="3"/>
      <c r="R758" s="21"/>
      <c r="S758" s="21"/>
      <c r="T758" s="21"/>
      <c r="U758" s="21"/>
      <c r="V758" s="21"/>
      <c r="W758" s="21"/>
    </row>
    <row r="759" spans="1:24" x14ac:dyDescent="0.2">
      <c r="A759" s="1">
        <v>16071866</v>
      </c>
      <c r="B759" s="81" t="s">
        <v>629</v>
      </c>
      <c r="C759" s="21">
        <v>0.14000000000000001</v>
      </c>
      <c r="D759" s="22"/>
      <c r="E759" s="22"/>
      <c r="F759" s="5" t="s">
        <v>942</v>
      </c>
      <c r="G759" s="7">
        <v>762.15</v>
      </c>
      <c r="H759" s="37">
        <v>39590</v>
      </c>
      <c r="I759" s="51"/>
      <c r="J759" s="112" t="s">
        <v>842</v>
      </c>
      <c r="K759" s="79"/>
      <c r="L759" s="48"/>
      <c r="M759" s="73" t="s">
        <v>856</v>
      </c>
      <c r="N759" s="73" t="s">
        <v>959</v>
      </c>
      <c r="O759" s="82">
        <v>1</v>
      </c>
      <c r="P759" s="82" t="s">
        <v>908</v>
      </c>
      <c r="Q759" s="21"/>
      <c r="R759" s="3"/>
      <c r="S759" s="3"/>
      <c r="T759" s="3"/>
      <c r="U759" s="3"/>
      <c r="V759" s="3"/>
      <c r="W759" s="3"/>
    </row>
    <row r="760" spans="1:24" s="22" customFormat="1" x14ac:dyDescent="0.2">
      <c r="A760" s="1">
        <v>16543558</v>
      </c>
      <c r="B760" s="81" t="s">
        <v>357</v>
      </c>
      <c r="F760" s="5" t="s">
        <v>797</v>
      </c>
      <c r="G760" s="7">
        <v>177.19</v>
      </c>
      <c r="H760" s="37">
        <v>36815</v>
      </c>
      <c r="I760" s="51"/>
      <c r="J760" s="112" t="s">
        <v>835</v>
      </c>
      <c r="K760" s="74"/>
      <c r="L760" s="48"/>
      <c r="M760" s="73"/>
      <c r="N760" s="73"/>
      <c r="O760" s="82">
        <v>1</v>
      </c>
      <c r="P760" s="82"/>
      <c r="Q760" s="3"/>
      <c r="R760" s="21"/>
      <c r="S760" s="21"/>
      <c r="T760" s="21"/>
      <c r="U760" s="21"/>
      <c r="V760" s="21"/>
      <c r="W760" s="21"/>
    </row>
    <row r="761" spans="1:24" x14ac:dyDescent="0.2">
      <c r="A761" s="1">
        <v>16568028</v>
      </c>
      <c r="B761" s="81" t="s">
        <v>253</v>
      </c>
      <c r="C761" s="22"/>
      <c r="D761" s="22"/>
      <c r="E761" s="22"/>
      <c r="F761" s="5" t="s">
        <v>797</v>
      </c>
      <c r="G761" s="7">
        <v>100.14</v>
      </c>
      <c r="H761" s="37">
        <v>36815</v>
      </c>
      <c r="I761" s="51"/>
      <c r="J761" s="112" t="s">
        <v>835</v>
      </c>
      <c r="K761" s="74"/>
      <c r="L761" s="48"/>
      <c r="O761" s="82">
        <v>1</v>
      </c>
      <c r="P761" s="82"/>
      <c r="Q761" s="3"/>
      <c r="R761" s="3"/>
      <c r="S761" s="3"/>
      <c r="T761" s="3"/>
      <c r="U761" s="3"/>
      <c r="V761" s="3"/>
      <c r="W761" s="3"/>
    </row>
    <row r="762" spans="1:24" x14ac:dyDescent="0.2">
      <c r="A762" s="30">
        <v>16842038</v>
      </c>
      <c r="B762" s="94" t="s">
        <v>935</v>
      </c>
      <c r="C762" s="21">
        <v>0.01</v>
      </c>
      <c r="D762" s="22"/>
      <c r="E762" s="22"/>
      <c r="F762" s="5" t="s">
        <v>942</v>
      </c>
      <c r="G762" s="7"/>
      <c r="H762" s="119">
        <v>45142</v>
      </c>
      <c r="I762" s="51"/>
      <c r="J762" s="112" t="s">
        <v>835</v>
      </c>
      <c r="K762" s="79"/>
      <c r="L762" s="48"/>
      <c r="M762" s="73" t="s">
        <v>856</v>
      </c>
      <c r="N762" s="73" t="s">
        <v>161</v>
      </c>
      <c r="O762" s="85">
        <v>0.34279999999999999</v>
      </c>
      <c r="P762" s="82" t="s">
        <v>908</v>
      </c>
      <c r="Q762" s="21"/>
      <c r="R762" s="3"/>
      <c r="S762" s="3"/>
      <c r="T762" s="3"/>
      <c r="U762" s="3"/>
      <c r="V762" s="3"/>
      <c r="W762" s="3"/>
    </row>
    <row r="763" spans="1:24" s="22" customFormat="1" x14ac:dyDescent="0.2">
      <c r="A763" s="1">
        <v>17230885</v>
      </c>
      <c r="B763" s="81" t="s">
        <v>184</v>
      </c>
      <c r="F763" s="5" t="s">
        <v>797</v>
      </c>
      <c r="G763" s="7">
        <v>337.5</v>
      </c>
      <c r="H763" s="37">
        <v>36815</v>
      </c>
      <c r="I763" s="51"/>
      <c r="J763" s="112" t="s">
        <v>842</v>
      </c>
      <c r="K763" s="74"/>
      <c r="L763" s="48"/>
      <c r="M763" s="73"/>
      <c r="N763" s="73"/>
      <c r="O763" s="82">
        <v>1</v>
      </c>
      <c r="P763" s="82"/>
      <c r="Q763" s="3"/>
      <c r="R763" s="21"/>
      <c r="S763" s="21"/>
      <c r="T763" s="21"/>
      <c r="U763" s="21"/>
      <c r="V763" s="21"/>
      <c r="W763" s="21"/>
    </row>
    <row r="764" spans="1:24" x14ac:dyDescent="0.2">
      <c r="A764" s="1">
        <v>18378897</v>
      </c>
      <c r="B764" s="81" t="s">
        <v>409</v>
      </c>
      <c r="C764" s="22"/>
      <c r="D764" s="22"/>
      <c r="E764" s="22"/>
      <c r="F764" s="5" t="s">
        <v>900</v>
      </c>
      <c r="G764" s="7">
        <v>1085.28</v>
      </c>
      <c r="H764" s="37">
        <v>36815</v>
      </c>
      <c r="I764" s="51"/>
      <c r="J764" s="112" t="s">
        <v>842</v>
      </c>
      <c r="K764" s="79"/>
      <c r="L764" s="48"/>
      <c r="M764" s="73" t="s">
        <v>856</v>
      </c>
      <c r="N764" s="73" t="s">
        <v>978</v>
      </c>
      <c r="O764" s="82">
        <v>1</v>
      </c>
      <c r="P764" s="82"/>
      <c r="Q764" s="3"/>
      <c r="R764" s="3"/>
      <c r="S764" s="3"/>
      <c r="T764" s="3"/>
      <c r="U764" s="3"/>
      <c r="V764" s="3"/>
      <c r="W764" s="3"/>
      <c r="X764" s="3"/>
    </row>
    <row r="765" spans="1:24" x14ac:dyDescent="0.2">
      <c r="A765" s="1">
        <v>18540299</v>
      </c>
      <c r="B765" s="81" t="s">
        <v>155</v>
      </c>
      <c r="C765" s="21">
        <v>0.15</v>
      </c>
      <c r="D765" s="22"/>
      <c r="E765" s="21">
        <v>0.2</v>
      </c>
      <c r="F765" s="5" t="s">
        <v>942</v>
      </c>
      <c r="G765" s="7">
        <v>52</v>
      </c>
      <c r="H765" s="37">
        <v>41449</v>
      </c>
      <c r="I765" s="51"/>
      <c r="J765" s="112" t="s">
        <v>842</v>
      </c>
      <c r="K765" s="79"/>
      <c r="L765" s="48"/>
      <c r="M765" s="73" t="s">
        <v>856</v>
      </c>
      <c r="N765" s="73" t="s">
        <v>961</v>
      </c>
      <c r="O765" s="82">
        <v>1</v>
      </c>
      <c r="P765" s="82" t="s">
        <v>908</v>
      </c>
      <c r="Q765" s="3"/>
      <c r="R765" s="3"/>
      <c r="S765" s="3"/>
      <c r="T765" s="3"/>
      <c r="U765" s="3"/>
      <c r="V765" s="3"/>
      <c r="W765" s="3"/>
      <c r="X765" s="3"/>
    </row>
    <row r="766" spans="1:24" x14ac:dyDescent="0.2">
      <c r="A766" s="1">
        <v>18662538</v>
      </c>
      <c r="B766" s="93" t="s">
        <v>680</v>
      </c>
      <c r="C766" s="22"/>
      <c r="D766" s="22"/>
      <c r="E766" s="22"/>
      <c r="F766" s="5" t="s">
        <v>797</v>
      </c>
      <c r="G766" s="7">
        <v>311.16000000000003</v>
      </c>
      <c r="H766" s="37">
        <v>36815</v>
      </c>
      <c r="I766" s="51"/>
      <c r="J766" s="112" t="s">
        <v>842</v>
      </c>
      <c r="K766" s="74"/>
      <c r="L766" s="48"/>
      <c r="O766" s="82">
        <v>1</v>
      </c>
      <c r="P766" s="82"/>
      <c r="Q766" s="21"/>
      <c r="R766" s="3"/>
      <c r="S766" s="3"/>
      <c r="T766" s="3"/>
      <c r="U766" s="3"/>
      <c r="V766" s="3"/>
      <c r="W766" s="3"/>
    </row>
    <row r="767" spans="1:24" s="22" customFormat="1" x14ac:dyDescent="0.2">
      <c r="A767" s="1">
        <v>18883664</v>
      </c>
      <c r="B767" s="81" t="s">
        <v>447</v>
      </c>
      <c r="F767" s="5" t="s">
        <v>797</v>
      </c>
      <c r="G767" s="7">
        <v>265.26</v>
      </c>
      <c r="H767" s="37">
        <v>36815</v>
      </c>
      <c r="I767" s="51"/>
      <c r="J767" s="74" t="s">
        <v>842</v>
      </c>
      <c r="K767" s="74"/>
      <c r="L767" s="48"/>
      <c r="M767" s="73"/>
      <c r="N767" s="73"/>
      <c r="O767" s="61">
        <v>1</v>
      </c>
      <c r="P767" s="61"/>
      <c r="Q767" s="3"/>
      <c r="R767" s="21"/>
      <c r="S767" s="21"/>
      <c r="T767" s="21"/>
      <c r="U767" s="21"/>
      <c r="V767" s="21"/>
      <c r="W767" s="21"/>
    </row>
    <row r="768" spans="1:24" x14ac:dyDescent="0.2">
      <c r="A768" s="1">
        <v>19408743</v>
      </c>
      <c r="B768" s="96" t="s">
        <v>511</v>
      </c>
      <c r="C768" s="21">
        <v>3.8</v>
      </c>
      <c r="D768" s="22"/>
      <c r="E768" s="21">
        <v>4.0000000000000002E-4</v>
      </c>
      <c r="F768" s="5" t="s">
        <v>943</v>
      </c>
      <c r="G768" s="7">
        <v>390.84</v>
      </c>
      <c r="H768" s="37">
        <v>40962</v>
      </c>
      <c r="I768" s="51"/>
      <c r="J768" s="112" t="s">
        <v>842</v>
      </c>
      <c r="K768" s="74"/>
      <c r="L768" s="48"/>
      <c r="M768" s="74"/>
      <c r="N768" s="74" t="s">
        <v>956</v>
      </c>
      <c r="O768" s="82">
        <v>1</v>
      </c>
      <c r="P768" s="82" t="s">
        <v>908</v>
      </c>
      <c r="Q768" s="3"/>
      <c r="R768" s="3"/>
      <c r="S768" s="3"/>
      <c r="T768" s="3"/>
      <c r="U768" s="3"/>
      <c r="V768" s="3"/>
      <c r="W768" s="3"/>
    </row>
    <row r="769" spans="1:24" x14ac:dyDescent="0.2">
      <c r="A769" s="1">
        <v>20325400</v>
      </c>
      <c r="B769" s="93" t="s">
        <v>559</v>
      </c>
      <c r="C769" s="22"/>
      <c r="D769" s="22"/>
      <c r="E769" s="22"/>
      <c r="F769" s="5" t="s">
        <v>797</v>
      </c>
      <c r="G769" s="7">
        <v>317.24</v>
      </c>
      <c r="H769" s="37">
        <v>36815</v>
      </c>
      <c r="I769" s="51"/>
      <c r="J769" s="112" t="s">
        <v>842</v>
      </c>
      <c r="K769" s="74"/>
      <c r="L769" s="48"/>
      <c r="O769" s="82">
        <v>1</v>
      </c>
      <c r="P769" s="82"/>
      <c r="Q769" s="3"/>
      <c r="R769" s="3"/>
      <c r="S769" s="3"/>
      <c r="T769" s="3"/>
      <c r="U769" s="3"/>
      <c r="V769" s="3"/>
      <c r="W769" s="3"/>
    </row>
    <row r="770" spans="1:24" x14ac:dyDescent="0.2">
      <c r="A770" s="1">
        <v>20816120</v>
      </c>
      <c r="B770" s="81" t="s">
        <v>369</v>
      </c>
      <c r="C770" s="22"/>
      <c r="D770" s="22"/>
      <c r="E770" s="22"/>
      <c r="F770" s="5" t="s">
        <v>797</v>
      </c>
      <c r="G770" s="7">
        <v>254.2</v>
      </c>
      <c r="H770" s="37">
        <v>36815</v>
      </c>
      <c r="I770" s="51"/>
      <c r="J770" s="112" t="s">
        <v>842</v>
      </c>
      <c r="K770" s="74"/>
      <c r="L770" s="48"/>
      <c r="O770" s="82">
        <v>1</v>
      </c>
      <c r="P770" s="82"/>
      <c r="Q770" s="3"/>
      <c r="R770" s="3"/>
      <c r="S770" s="3"/>
      <c r="T770" s="3"/>
      <c r="U770" s="3"/>
      <c r="V770" s="3"/>
      <c r="W770" s="3"/>
    </row>
    <row r="771" spans="1:24" x14ac:dyDescent="0.2">
      <c r="A771" s="1">
        <v>20830813</v>
      </c>
      <c r="B771" s="81" t="s">
        <v>185</v>
      </c>
      <c r="C771" s="22"/>
      <c r="D771" s="22"/>
      <c r="E771" s="22"/>
      <c r="F771" s="5" t="s">
        <v>900</v>
      </c>
      <c r="G771" s="7">
        <v>527.57000000000005</v>
      </c>
      <c r="H771" s="37">
        <v>36815</v>
      </c>
      <c r="I771" s="51"/>
      <c r="J771" s="74" t="s">
        <v>842</v>
      </c>
      <c r="K771" s="79"/>
      <c r="L771" s="48"/>
      <c r="M771" s="73" t="s">
        <v>856</v>
      </c>
      <c r="N771" s="73" t="s">
        <v>979</v>
      </c>
      <c r="O771" s="82">
        <v>1</v>
      </c>
      <c r="P771" s="82"/>
      <c r="Q771" s="3"/>
      <c r="R771" s="3"/>
      <c r="S771" s="3"/>
      <c r="T771" s="3"/>
      <c r="U771" s="3"/>
      <c r="V771" s="3"/>
      <c r="W771" s="3"/>
    </row>
    <row r="772" spans="1:24" x14ac:dyDescent="0.2">
      <c r="A772" s="1">
        <v>21041930</v>
      </c>
      <c r="B772" s="81" t="s">
        <v>936</v>
      </c>
      <c r="C772" s="22">
        <v>7.7000000000000002E-3</v>
      </c>
      <c r="D772" s="22"/>
      <c r="E772" s="22"/>
      <c r="F772" s="5" t="s">
        <v>942</v>
      </c>
      <c r="G772" s="7"/>
      <c r="H772" s="37">
        <v>44804</v>
      </c>
      <c r="I772" s="51"/>
      <c r="J772" s="112" t="s">
        <v>842</v>
      </c>
      <c r="K772" s="79"/>
      <c r="L772" s="48"/>
      <c r="M772" s="73" t="s">
        <v>856</v>
      </c>
      <c r="N772" s="73" t="s">
        <v>161</v>
      </c>
      <c r="O772" s="85">
        <v>0.6341</v>
      </c>
      <c r="P772" s="82" t="s">
        <v>908</v>
      </c>
      <c r="Q772" s="3"/>
      <c r="R772" s="3"/>
      <c r="S772" s="3"/>
      <c r="T772" s="3"/>
      <c r="U772" s="3"/>
      <c r="V772" s="3"/>
      <c r="W772" s="3"/>
      <c r="X772" s="3"/>
    </row>
    <row r="773" spans="1:24" x14ac:dyDescent="0.2">
      <c r="A773" s="1">
        <v>21725462</v>
      </c>
      <c r="B773" s="81" t="s">
        <v>169</v>
      </c>
      <c r="C773" s="22"/>
      <c r="D773" s="22"/>
      <c r="E773" s="22"/>
      <c r="F773" s="5" t="s">
        <v>797</v>
      </c>
      <c r="G773" s="7">
        <v>240.73</v>
      </c>
      <c r="H773" s="37">
        <v>36815</v>
      </c>
      <c r="I773" s="51"/>
      <c r="J773" s="112" t="s">
        <v>842</v>
      </c>
      <c r="K773" s="74"/>
      <c r="L773" s="48"/>
      <c r="O773" s="82">
        <v>1</v>
      </c>
      <c r="P773" s="82"/>
      <c r="Q773" s="3"/>
      <c r="R773" s="3"/>
      <c r="S773" s="3"/>
      <c r="T773" s="3"/>
      <c r="U773" s="3"/>
      <c r="V773" s="3"/>
      <c r="W773" s="3"/>
    </row>
    <row r="774" spans="1:24" x14ac:dyDescent="0.2">
      <c r="A774" s="1">
        <v>23092173</v>
      </c>
      <c r="B774" s="81" t="s">
        <v>254</v>
      </c>
      <c r="C774" s="22"/>
      <c r="D774" s="22"/>
      <c r="E774" s="22"/>
      <c r="F774" s="5" t="s">
        <v>900</v>
      </c>
      <c r="G774" s="7">
        <v>352.73</v>
      </c>
      <c r="H774" s="37">
        <v>36815</v>
      </c>
      <c r="I774" s="51"/>
      <c r="J774" s="74" t="s">
        <v>842</v>
      </c>
      <c r="K774" s="79"/>
      <c r="L774" s="48"/>
      <c r="M774" s="73" t="s">
        <v>856</v>
      </c>
      <c r="N774" s="73" t="s">
        <v>978</v>
      </c>
      <c r="O774" s="82">
        <v>1</v>
      </c>
      <c r="P774" s="82"/>
      <c r="Q774" s="3"/>
      <c r="R774" s="3"/>
      <c r="S774" s="3"/>
      <c r="T774" s="3"/>
      <c r="U774" s="3"/>
      <c r="V774" s="3"/>
      <c r="W774" s="3"/>
    </row>
    <row r="775" spans="1:24" x14ac:dyDescent="0.2">
      <c r="A775" s="1">
        <v>23214928</v>
      </c>
      <c r="B775" s="81" t="s">
        <v>62</v>
      </c>
      <c r="C775" s="22"/>
      <c r="D775" s="22"/>
      <c r="E775" s="22"/>
      <c r="F775" s="5" t="s">
        <v>900</v>
      </c>
      <c r="G775" s="7">
        <v>543.57000000000005</v>
      </c>
      <c r="H775" s="37">
        <v>36815</v>
      </c>
      <c r="I775" s="51"/>
      <c r="J775" s="112" t="s">
        <v>842</v>
      </c>
      <c r="K775" s="79"/>
      <c r="L775" s="48"/>
      <c r="M775" s="73" t="s">
        <v>856</v>
      </c>
      <c r="O775" s="82">
        <v>1</v>
      </c>
      <c r="P775" s="82"/>
      <c r="Q775" s="3"/>
      <c r="R775" s="3"/>
      <c r="S775" s="3"/>
      <c r="T775" s="3"/>
      <c r="U775" s="3"/>
      <c r="V775" s="3"/>
      <c r="W775" s="3"/>
    </row>
    <row r="776" spans="1:24" x14ac:dyDescent="0.2">
      <c r="A776" s="1">
        <v>23501817</v>
      </c>
      <c r="B776" s="81" t="s">
        <v>937</v>
      </c>
      <c r="C776" s="22"/>
      <c r="D776" s="22">
        <v>4.5</v>
      </c>
      <c r="E776" s="22">
        <v>0.4</v>
      </c>
      <c r="F776" s="5" t="s">
        <v>1001</v>
      </c>
      <c r="G776" s="7"/>
      <c r="H776" s="37">
        <v>44804</v>
      </c>
      <c r="I776" s="51"/>
      <c r="J776" s="112" t="s">
        <v>835</v>
      </c>
      <c r="K776" s="79"/>
      <c r="L776" s="48"/>
      <c r="M776" s="73" t="s">
        <v>856</v>
      </c>
      <c r="N776" s="73" t="s">
        <v>955</v>
      </c>
      <c r="O776" s="82">
        <v>1</v>
      </c>
      <c r="P776" s="82" t="s">
        <v>908</v>
      </c>
      <c r="Q776" s="21"/>
      <c r="R776" s="3"/>
      <c r="S776" s="3"/>
      <c r="T776" s="3"/>
      <c r="U776" s="3"/>
      <c r="V776" s="3"/>
      <c r="W776" s="3"/>
    </row>
    <row r="777" spans="1:24" s="22" customFormat="1" x14ac:dyDescent="0.2">
      <c r="A777" s="1">
        <v>23541506</v>
      </c>
      <c r="B777" s="81" t="s">
        <v>605</v>
      </c>
      <c r="F777" s="5" t="s">
        <v>900</v>
      </c>
      <c r="G777" s="7">
        <v>563.99</v>
      </c>
      <c r="H777" s="37">
        <v>36815</v>
      </c>
      <c r="I777" s="51"/>
      <c r="J777" s="112" t="s">
        <v>842</v>
      </c>
      <c r="K777" s="79"/>
      <c r="L777" s="48"/>
      <c r="M777" s="73" t="s">
        <v>856</v>
      </c>
      <c r="N777" s="73" t="s">
        <v>979</v>
      </c>
      <c r="O777" s="82">
        <v>1</v>
      </c>
      <c r="P777" s="82"/>
      <c r="Q777" s="3"/>
      <c r="R777" s="21"/>
      <c r="S777" s="21"/>
      <c r="T777" s="21"/>
      <c r="U777" s="21"/>
      <c r="V777" s="21"/>
      <c r="W777" s="21"/>
    </row>
    <row r="778" spans="1:24" x14ac:dyDescent="0.2">
      <c r="A778" s="1">
        <v>24267569</v>
      </c>
      <c r="B778" s="81" t="s">
        <v>269</v>
      </c>
      <c r="C778" s="22"/>
      <c r="D778" s="22"/>
      <c r="E778" s="22"/>
      <c r="F778" s="5" t="s">
        <v>797</v>
      </c>
      <c r="G778" s="7">
        <v>261.81</v>
      </c>
      <c r="H778" s="37">
        <v>36815</v>
      </c>
      <c r="I778" s="51"/>
      <c r="J778" s="112" t="s">
        <v>842</v>
      </c>
      <c r="K778" s="74"/>
      <c r="L778" s="48"/>
      <c r="O778" s="82">
        <v>1</v>
      </c>
      <c r="P778" s="82"/>
      <c r="Q778" s="3"/>
      <c r="R778" s="3"/>
      <c r="S778" s="3"/>
      <c r="T778" s="3"/>
      <c r="U778" s="3"/>
      <c r="V778" s="3"/>
      <c r="W778" s="3"/>
    </row>
    <row r="779" spans="1:24" x14ac:dyDescent="0.2">
      <c r="A779" s="1">
        <v>25013165</v>
      </c>
      <c r="B779" s="93" t="s">
        <v>592</v>
      </c>
      <c r="C779" s="22"/>
      <c r="D779" s="22"/>
      <c r="E779" s="22"/>
      <c r="F779" s="5" t="s">
        <v>797</v>
      </c>
      <c r="G779" s="7">
        <v>180.27</v>
      </c>
      <c r="H779" s="37">
        <v>36815</v>
      </c>
      <c r="I779" s="51"/>
      <c r="J779" s="112" t="s">
        <v>842</v>
      </c>
      <c r="K779" s="74"/>
      <c r="L779" s="48"/>
      <c r="O779" s="82">
        <v>1</v>
      </c>
      <c r="P779" s="82"/>
      <c r="Q779" s="3"/>
      <c r="R779" s="3"/>
      <c r="S779" s="3"/>
      <c r="T779" s="3"/>
      <c r="U779" s="3"/>
      <c r="V779" s="3"/>
      <c r="W779" s="3"/>
    </row>
    <row r="780" spans="1:24" x14ac:dyDescent="0.2">
      <c r="A780" s="1">
        <v>25154545</v>
      </c>
      <c r="B780" s="81" t="s">
        <v>624</v>
      </c>
      <c r="C780" s="22"/>
      <c r="D780" s="22"/>
      <c r="E780" s="22"/>
      <c r="F780" s="5" t="s">
        <v>797</v>
      </c>
      <c r="G780" s="7">
        <v>168.12</v>
      </c>
      <c r="H780" s="37">
        <v>36815</v>
      </c>
      <c r="I780" s="51"/>
      <c r="J780" s="74" t="s">
        <v>842</v>
      </c>
      <c r="K780" s="74"/>
      <c r="L780" s="48"/>
      <c r="O780" s="82">
        <v>1</v>
      </c>
      <c r="P780" s="82"/>
      <c r="Q780" s="21"/>
      <c r="R780" s="3"/>
      <c r="S780" s="3"/>
      <c r="T780" s="3"/>
      <c r="U780" s="3"/>
      <c r="V780" s="3"/>
      <c r="W780" s="3"/>
    </row>
    <row r="781" spans="1:24" s="22" customFormat="1" x14ac:dyDescent="0.2">
      <c r="A781" s="1">
        <v>25167833</v>
      </c>
      <c r="B781" s="81" t="s">
        <v>975</v>
      </c>
      <c r="F781" s="5" t="s">
        <v>797</v>
      </c>
      <c r="G781" s="7">
        <v>231.88</v>
      </c>
      <c r="H781" s="37">
        <v>39590</v>
      </c>
      <c r="I781" s="51"/>
      <c r="J781" s="112" t="s">
        <v>842</v>
      </c>
      <c r="K781" s="74"/>
      <c r="L781" s="48"/>
      <c r="M781" s="73"/>
      <c r="N781" s="73"/>
      <c r="O781" s="82">
        <v>1</v>
      </c>
      <c r="P781" s="82"/>
      <c r="Q781" s="3"/>
      <c r="R781" s="21"/>
      <c r="S781" s="21"/>
      <c r="T781" s="21"/>
      <c r="U781" s="21"/>
      <c r="V781" s="21"/>
      <c r="W781" s="21"/>
    </row>
    <row r="782" spans="1:24" x14ac:dyDescent="0.2">
      <c r="A782" s="1">
        <v>25265718</v>
      </c>
      <c r="B782" s="81" t="s">
        <v>214</v>
      </c>
      <c r="C782" s="22"/>
      <c r="D782" s="22"/>
      <c r="E782" s="22"/>
      <c r="F782" s="5" t="s">
        <v>797</v>
      </c>
      <c r="G782" s="7">
        <v>134.19999999999999</v>
      </c>
      <c r="H782" s="37">
        <v>36815</v>
      </c>
      <c r="I782" s="51"/>
      <c r="J782" s="74" t="s">
        <v>835</v>
      </c>
      <c r="K782" s="79"/>
      <c r="L782" s="48"/>
      <c r="O782" s="82">
        <v>1</v>
      </c>
      <c r="P782" s="82"/>
      <c r="Q782" s="3"/>
      <c r="R782" s="3"/>
      <c r="S782" s="3"/>
      <c r="T782" s="3"/>
      <c r="U782" s="3"/>
      <c r="V782" s="3"/>
      <c r="W782" s="3"/>
      <c r="X782" s="3"/>
    </row>
    <row r="783" spans="1:24" x14ac:dyDescent="0.2">
      <c r="A783" s="1">
        <v>25321146</v>
      </c>
      <c r="B783" s="81" t="s">
        <v>625</v>
      </c>
      <c r="C783" s="22"/>
      <c r="D783" s="22"/>
      <c r="E783" s="22"/>
      <c r="F783" s="5" t="s">
        <v>797</v>
      </c>
      <c r="G783" s="7">
        <v>182.15</v>
      </c>
      <c r="H783" s="37">
        <v>36815</v>
      </c>
      <c r="I783" s="51"/>
      <c r="J783" s="112" t="s">
        <v>842</v>
      </c>
      <c r="K783" s="74"/>
      <c r="L783" s="48"/>
      <c r="O783" s="82">
        <v>1</v>
      </c>
      <c r="P783" s="82"/>
      <c r="Q783" s="3"/>
      <c r="R783" s="3"/>
      <c r="S783" s="3"/>
      <c r="T783" s="3"/>
      <c r="U783" s="3"/>
      <c r="V783" s="3"/>
      <c r="W783" s="3"/>
    </row>
    <row r="784" spans="1:24" x14ac:dyDescent="0.2">
      <c r="A784" s="1">
        <v>25321226</v>
      </c>
      <c r="B784" s="81" t="s">
        <v>612</v>
      </c>
      <c r="C784" s="22"/>
      <c r="D784" s="22"/>
      <c r="E784" s="22"/>
      <c r="F784" s="5" t="s">
        <v>797</v>
      </c>
      <c r="G784" s="7">
        <v>147</v>
      </c>
      <c r="H784" s="37">
        <v>36815</v>
      </c>
      <c r="I784" s="51"/>
      <c r="J784" s="112" t="s">
        <v>835</v>
      </c>
      <c r="K784" s="74"/>
      <c r="L784" s="48"/>
      <c r="O784" s="82">
        <v>1</v>
      </c>
      <c r="P784" s="82"/>
      <c r="Q784" s="3"/>
      <c r="R784" s="3"/>
      <c r="S784" s="3"/>
      <c r="T784" s="3"/>
      <c r="U784" s="3"/>
      <c r="V784" s="3"/>
      <c r="W784" s="3"/>
    </row>
    <row r="785" spans="1:24" x14ac:dyDescent="0.2">
      <c r="A785" s="30">
        <v>25551137</v>
      </c>
      <c r="B785" s="94" t="s">
        <v>1016</v>
      </c>
      <c r="C785" s="22"/>
      <c r="D785" s="22">
        <v>2400</v>
      </c>
      <c r="E785" s="22">
        <v>4</v>
      </c>
      <c r="F785" s="111" t="s">
        <v>908</v>
      </c>
      <c r="G785" s="7">
        <v>120.21</v>
      </c>
      <c r="H785" s="119">
        <v>45201</v>
      </c>
      <c r="I785" s="51"/>
      <c r="J785" s="112" t="s">
        <v>835</v>
      </c>
      <c r="K785" s="74"/>
      <c r="L785" s="48"/>
      <c r="N785" s="74" t="s">
        <v>1014</v>
      </c>
      <c r="O785" s="82">
        <v>1</v>
      </c>
      <c r="P785" s="82" t="s">
        <v>908</v>
      </c>
      <c r="Q785" s="3"/>
      <c r="R785" s="3"/>
      <c r="S785" s="3"/>
      <c r="T785" s="3"/>
      <c r="U785" s="3"/>
      <c r="V785" s="3"/>
      <c r="W785" s="3"/>
    </row>
    <row r="786" spans="1:24" x14ac:dyDescent="0.2">
      <c r="A786" s="1">
        <v>26148685</v>
      </c>
      <c r="B786" s="93" t="s">
        <v>572</v>
      </c>
      <c r="C786" s="22"/>
      <c r="D786" s="22"/>
      <c r="E786" s="22"/>
      <c r="F786" s="5" t="s">
        <v>797</v>
      </c>
      <c r="G786" s="7">
        <v>183.23</v>
      </c>
      <c r="H786" s="37">
        <v>36815</v>
      </c>
      <c r="I786" s="51"/>
      <c r="J786" s="112" t="s">
        <v>842</v>
      </c>
      <c r="K786" s="74"/>
      <c r="L786" s="48"/>
      <c r="N786" s="73" t="s">
        <v>1017</v>
      </c>
      <c r="O786" s="82">
        <v>1</v>
      </c>
      <c r="P786" s="82"/>
      <c r="Q786" s="21"/>
      <c r="R786" s="3"/>
      <c r="S786" s="3"/>
      <c r="T786" s="3"/>
      <c r="U786" s="3"/>
      <c r="V786" s="3"/>
      <c r="W786" s="3"/>
    </row>
    <row r="787" spans="1:24" s="22" customFormat="1" x14ac:dyDescent="0.2">
      <c r="A787" s="1">
        <v>26471625</v>
      </c>
      <c r="B787" s="81" t="s">
        <v>976</v>
      </c>
      <c r="C787" s="21">
        <v>1.1E-5</v>
      </c>
      <c r="D787" s="22">
        <v>2</v>
      </c>
      <c r="E787" s="21">
        <v>8.0000000000000002E-3</v>
      </c>
      <c r="F787" s="5" t="s">
        <v>942</v>
      </c>
      <c r="G787" s="7">
        <v>174.17</v>
      </c>
      <c r="H787" s="37">
        <v>42452</v>
      </c>
      <c r="I787" s="51"/>
      <c r="J787" s="112" t="s">
        <v>835</v>
      </c>
      <c r="K787" s="79"/>
      <c r="L787" s="48"/>
      <c r="M787" s="73" t="s">
        <v>856</v>
      </c>
      <c r="N787" s="73" t="s">
        <v>971</v>
      </c>
      <c r="O787" s="82">
        <v>1</v>
      </c>
      <c r="P787" s="82" t="s">
        <v>908</v>
      </c>
      <c r="Q787" s="3"/>
      <c r="R787" s="21"/>
      <c r="S787" s="21"/>
      <c r="T787" s="21"/>
      <c r="U787" s="21"/>
      <c r="V787" s="21"/>
      <c r="W787" s="21"/>
    </row>
    <row r="788" spans="1:24" x14ac:dyDescent="0.2">
      <c r="A788" s="1">
        <v>26995915</v>
      </c>
      <c r="B788" s="81" t="s">
        <v>486</v>
      </c>
      <c r="C788" s="22"/>
      <c r="D788" s="22"/>
      <c r="E788" s="22"/>
      <c r="F788" s="5" t="s">
        <v>797</v>
      </c>
      <c r="G788" s="7">
        <v>980.16</v>
      </c>
      <c r="H788" s="37">
        <v>36815</v>
      </c>
      <c r="I788" s="51"/>
      <c r="J788" s="74" t="s">
        <v>752</v>
      </c>
      <c r="K788" s="74"/>
      <c r="L788" s="48"/>
      <c r="O788" s="82">
        <v>1</v>
      </c>
      <c r="P788" s="82"/>
      <c r="Q788" s="3"/>
      <c r="R788" s="3"/>
      <c r="S788" s="3"/>
      <c r="T788" s="3"/>
      <c r="U788" s="3"/>
      <c r="V788" s="3"/>
      <c r="W788" s="3"/>
    </row>
    <row r="789" spans="1:24" x14ac:dyDescent="0.2">
      <c r="A789" s="30">
        <v>28182812</v>
      </c>
      <c r="B789" s="94" t="s">
        <v>1028</v>
      </c>
      <c r="C789" s="22"/>
      <c r="D789" s="22">
        <v>4.5</v>
      </c>
      <c r="E789" s="22">
        <v>0.4</v>
      </c>
      <c r="F789" s="5" t="s">
        <v>942</v>
      </c>
      <c r="G789" s="7"/>
      <c r="H789" s="110">
        <v>45884</v>
      </c>
      <c r="I789" s="51"/>
      <c r="J789" s="74" t="s">
        <v>835</v>
      </c>
      <c r="K789" s="74"/>
      <c r="L789" s="48"/>
      <c r="M789" s="73" t="s">
        <v>856</v>
      </c>
      <c r="N789" s="73" t="s">
        <v>1031</v>
      </c>
      <c r="O789" s="82">
        <v>1</v>
      </c>
      <c r="P789" s="82" t="s">
        <v>908</v>
      </c>
      <c r="Q789" s="3"/>
      <c r="R789" s="3"/>
      <c r="S789" s="3"/>
      <c r="T789" s="3"/>
      <c r="U789" s="3"/>
      <c r="V789" s="3"/>
      <c r="W789" s="3"/>
    </row>
    <row r="790" spans="1:24" x14ac:dyDescent="0.2">
      <c r="A790" s="1">
        <v>28407376</v>
      </c>
      <c r="B790" s="81" t="s">
        <v>938</v>
      </c>
      <c r="C790" s="22">
        <v>0.14000000000000001</v>
      </c>
      <c r="D790" s="22"/>
      <c r="E790" s="22"/>
      <c r="F790" s="5" t="s">
        <v>942</v>
      </c>
      <c r="G790" s="7"/>
      <c r="H790" s="37">
        <v>44804</v>
      </c>
      <c r="I790" s="51"/>
      <c r="J790" s="112" t="s">
        <v>842</v>
      </c>
      <c r="K790" s="79"/>
      <c r="L790" s="48"/>
      <c r="M790" s="73" t="s">
        <v>856</v>
      </c>
      <c r="N790" s="73" t="s">
        <v>959</v>
      </c>
      <c r="O790" s="82">
        <v>1</v>
      </c>
      <c r="P790" s="82" t="s">
        <v>908</v>
      </c>
      <c r="Q790" s="3"/>
      <c r="R790" s="3"/>
      <c r="S790" s="3"/>
      <c r="T790" s="3"/>
      <c r="U790" s="3"/>
      <c r="V790" s="3"/>
      <c r="W790" s="3"/>
    </row>
    <row r="791" spans="1:24" x14ac:dyDescent="0.2">
      <c r="A791" s="1">
        <v>28434868</v>
      </c>
      <c r="B791" s="93" t="s">
        <v>557</v>
      </c>
      <c r="C791" s="22"/>
      <c r="D791" s="22"/>
      <c r="E791" s="22"/>
      <c r="F791" s="5" t="s">
        <v>797</v>
      </c>
      <c r="G791" s="7">
        <v>269.14</v>
      </c>
      <c r="H791" s="37">
        <v>36815</v>
      </c>
      <c r="I791" s="51"/>
      <c r="J791" s="112" t="s">
        <v>842</v>
      </c>
      <c r="K791" s="74"/>
      <c r="L791" s="48"/>
      <c r="O791" s="82">
        <v>1</v>
      </c>
      <c r="P791" s="82"/>
      <c r="Q791" s="3"/>
      <c r="R791" s="3"/>
      <c r="S791" s="3"/>
      <c r="T791" s="3"/>
      <c r="U791" s="3"/>
      <c r="V791" s="3"/>
      <c r="W791" s="3"/>
    </row>
    <row r="792" spans="1:24" x14ac:dyDescent="0.2">
      <c r="A792" s="1">
        <v>28911015</v>
      </c>
      <c r="B792" s="81" t="s">
        <v>471</v>
      </c>
      <c r="C792" s="22"/>
      <c r="D792" s="22"/>
      <c r="E792" s="22"/>
      <c r="F792" s="5" t="s">
        <v>900</v>
      </c>
      <c r="G792" s="7">
        <v>343.19</v>
      </c>
      <c r="H792" s="37">
        <v>36815</v>
      </c>
      <c r="I792" s="51"/>
      <c r="J792" s="74" t="s">
        <v>842</v>
      </c>
      <c r="K792" s="79"/>
      <c r="L792" s="48"/>
      <c r="M792" s="73" t="s">
        <v>856</v>
      </c>
      <c r="N792" s="73" t="s">
        <v>978</v>
      </c>
      <c r="O792" s="82">
        <v>1</v>
      </c>
      <c r="P792" s="82"/>
      <c r="Q792" s="3"/>
      <c r="R792" s="3"/>
      <c r="S792" s="3"/>
      <c r="T792" s="3"/>
      <c r="U792" s="3"/>
      <c r="V792" s="3"/>
      <c r="W792" s="3"/>
    </row>
    <row r="793" spans="1:24" x14ac:dyDescent="0.2">
      <c r="A793" s="1">
        <v>28981977</v>
      </c>
      <c r="B793" s="81" t="s">
        <v>69</v>
      </c>
      <c r="C793" s="22"/>
      <c r="D793" s="22"/>
      <c r="E793" s="22"/>
      <c r="F793" s="5" t="s">
        <v>900</v>
      </c>
      <c r="G793" s="7">
        <v>308.75</v>
      </c>
      <c r="H793" s="37">
        <v>36815</v>
      </c>
      <c r="I793" s="51"/>
      <c r="J793" s="112" t="s">
        <v>842</v>
      </c>
      <c r="K793" s="79"/>
      <c r="L793" s="48"/>
      <c r="M793" s="73" t="s">
        <v>856</v>
      </c>
      <c r="O793" s="82">
        <v>1</v>
      </c>
      <c r="P793" s="82"/>
      <c r="Q793" s="21"/>
      <c r="R793" s="3"/>
      <c r="S793" s="3"/>
      <c r="T793" s="3"/>
      <c r="U793" s="3"/>
      <c r="V793" s="3"/>
      <c r="W793" s="3"/>
    </row>
    <row r="794" spans="1:24" x14ac:dyDescent="0.2">
      <c r="A794" s="1">
        <v>30402154</v>
      </c>
      <c r="B794" s="81" t="s">
        <v>729</v>
      </c>
      <c r="C794" s="22"/>
      <c r="D794" s="22"/>
      <c r="E794" s="22"/>
      <c r="F794" s="5" t="s">
        <v>797</v>
      </c>
      <c r="G794" s="7">
        <v>340.42</v>
      </c>
      <c r="H794" s="37">
        <v>36815</v>
      </c>
      <c r="I794" s="51"/>
      <c r="J794" s="112" t="s">
        <v>842</v>
      </c>
      <c r="K794" s="74"/>
      <c r="L794" s="48"/>
      <c r="O794" s="82">
        <v>1</v>
      </c>
      <c r="P794" s="82"/>
      <c r="Q794" s="3"/>
      <c r="R794" s="3"/>
      <c r="S794" s="3"/>
      <c r="T794" s="3"/>
      <c r="U794" s="3"/>
      <c r="V794" s="3"/>
      <c r="W794" s="3"/>
    </row>
    <row r="795" spans="1:24" x14ac:dyDescent="0.2">
      <c r="A795" s="1">
        <v>31508006</v>
      </c>
      <c r="B795" s="96" t="s">
        <v>521</v>
      </c>
      <c r="C795" s="8">
        <v>1.1000000000000001E-3</v>
      </c>
      <c r="D795" s="22"/>
      <c r="E795" s="8">
        <v>1.3</v>
      </c>
      <c r="F795" s="5" t="s">
        <v>942</v>
      </c>
      <c r="G795" s="7">
        <v>326.44</v>
      </c>
      <c r="H795" s="37">
        <v>40962</v>
      </c>
      <c r="I795" s="51"/>
      <c r="J795" s="112" t="s">
        <v>835</v>
      </c>
      <c r="K795" s="79"/>
      <c r="L795" s="48"/>
      <c r="M795" s="73" t="s">
        <v>856</v>
      </c>
      <c r="N795" s="73" t="s">
        <v>954</v>
      </c>
      <c r="O795" s="82">
        <v>1</v>
      </c>
      <c r="P795" s="82" t="s">
        <v>908</v>
      </c>
      <c r="Q795" s="3"/>
      <c r="R795" s="3"/>
      <c r="S795" s="3"/>
      <c r="T795" s="3"/>
      <c r="U795" s="3"/>
      <c r="V795" s="3"/>
      <c r="W795" s="3"/>
    </row>
    <row r="796" spans="1:24" x14ac:dyDescent="0.2">
      <c r="A796" s="1">
        <v>32598133</v>
      </c>
      <c r="B796" s="96" t="s">
        <v>530</v>
      </c>
      <c r="C796" s="21">
        <v>3.8E-3</v>
      </c>
      <c r="D796" s="22"/>
      <c r="E796" s="21">
        <v>0.4</v>
      </c>
      <c r="F796" s="5" t="s">
        <v>942</v>
      </c>
      <c r="G796" s="7">
        <v>291.98</v>
      </c>
      <c r="H796" s="37">
        <v>40962</v>
      </c>
      <c r="I796" s="51"/>
      <c r="J796" s="112" t="s">
        <v>835</v>
      </c>
      <c r="K796" s="79"/>
      <c r="L796" s="48"/>
      <c r="M796" s="73" t="s">
        <v>856</v>
      </c>
      <c r="N796" s="73" t="s">
        <v>954</v>
      </c>
      <c r="O796" s="82">
        <v>1</v>
      </c>
      <c r="P796" s="82" t="s">
        <v>908</v>
      </c>
      <c r="Q796" s="3"/>
      <c r="R796" s="3"/>
      <c r="S796" s="3"/>
      <c r="T796" s="3"/>
      <c r="U796" s="3"/>
      <c r="V796" s="3"/>
      <c r="W796" s="3"/>
      <c r="X796" s="3"/>
    </row>
    <row r="797" spans="1:24" x14ac:dyDescent="0.2">
      <c r="A797" s="1">
        <v>32598144</v>
      </c>
      <c r="B797" s="93" t="s">
        <v>547</v>
      </c>
      <c r="C797" s="8">
        <v>1.1000000000000001E-3</v>
      </c>
      <c r="D797" s="22"/>
      <c r="E797" s="8">
        <v>1.3</v>
      </c>
      <c r="F797" s="5" t="s">
        <v>942</v>
      </c>
      <c r="G797" s="7">
        <v>326.42</v>
      </c>
      <c r="H797" s="37">
        <v>40962</v>
      </c>
      <c r="I797" s="51"/>
      <c r="J797" s="112" t="s">
        <v>835</v>
      </c>
      <c r="K797" s="79"/>
      <c r="L797" s="48"/>
      <c r="M797" s="73" t="s">
        <v>856</v>
      </c>
      <c r="N797" s="73" t="s">
        <v>954</v>
      </c>
      <c r="O797" s="82">
        <v>1</v>
      </c>
      <c r="P797" s="82" t="s">
        <v>908</v>
      </c>
      <c r="Q797" s="3"/>
      <c r="R797" s="3"/>
      <c r="S797" s="3"/>
      <c r="T797" s="3"/>
      <c r="U797" s="3"/>
      <c r="V797" s="3"/>
      <c r="W797" s="3"/>
    </row>
    <row r="798" spans="1:24" x14ac:dyDescent="0.2">
      <c r="A798" s="1">
        <v>32774166</v>
      </c>
      <c r="B798" s="96" t="s">
        <v>528</v>
      </c>
      <c r="C798" s="8">
        <v>1.1000000000000001</v>
      </c>
      <c r="D798" s="22"/>
      <c r="E798" s="8">
        <v>1.2999999999999999E-3</v>
      </c>
      <c r="F798" s="5" t="s">
        <v>942</v>
      </c>
      <c r="G798" s="7">
        <v>360.86</v>
      </c>
      <c r="H798" s="37">
        <v>40962</v>
      </c>
      <c r="I798" s="51"/>
      <c r="J798" s="112" t="s">
        <v>835</v>
      </c>
      <c r="K798" s="79"/>
      <c r="L798" s="48"/>
      <c r="M798" s="73" t="s">
        <v>856</v>
      </c>
      <c r="N798" s="73" t="s">
        <v>954</v>
      </c>
      <c r="O798" s="82">
        <v>1</v>
      </c>
      <c r="P798" s="82" t="s">
        <v>908</v>
      </c>
      <c r="Q798" s="3"/>
      <c r="R798" s="3"/>
      <c r="S798" s="3"/>
      <c r="T798" s="3"/>
      <c r="U798" s="3"/>
      <c r="V798" s="3"/>
      <c r="W798" s="3"/>
    </row>
    <row r="799" spans="1:24" x14ac:dyDescent="0.2">
      <c r="A799" s="1">
        <v>33419420</v>
      </c>
      <c r="B799" s="81" t="s">
        <v>234</v>
      </c>
      <c r="C799" s="22"/>
      <c r="D799" s="22"/>
      <c r="E799" s="22"/>
      <c r="F799" s="5" t="s">
        <v>900</v>
      </c>
      <c r="G799" s="7">
        <v>588.55999999999995</v>
      </c>
      <c r="H799" s="37">
        <v>36815</v>
      </c>
      <c r="I799" s="51"/>
      <c r="J799" s="112" t="s">
        <v>842</v>
      </c>
      <c r="K799" s="79"/>
      <c r="L799" s="48"/>
      <c r="M799" s="73" t="s">
        <v>856</v>
      </c>
      <c r="N799" s="73" t="s">
        <v>978</v>
      </c>
      <c r="O799" s="82">
        <v>1</v>
      </c>
      <c r="P799" s="82"/>
      <c r="Q799" s="3"/>
      <c r="R799" s="3"/>
      <c r="S799" s="3"/>
      <c r="T799" s="3"/>
      <c r="U799" s="3"/>
      <c r="V799" s="3"/>
      <c r="W799" s="3"/>
      <c r="X799" s="3"/>
    </row>
    <row r="800" spans="1:24" x14ac:dyDescent="0.2">
      <c r="A800" s="1">
        <v>34256821</v>
      </c>
      <c r="B800" s="81" t="s">
        <v>52</v>
      </c>
      <c r="C800" s="22"/>
      <c r="D800" s="22"/>
      <c r="E800" s="22"/>
      <c r="F800" s="5" t="s">
        <v>797</v>
      </c>
      <c r="G800" s="7">
        <v>269.77</v>
      </c>
      <c r="H800" s="37">
        <v>36815</v>
      </c>
      <c r="I800" s="51"/>
      <c r="J800" s="112" t="s">
        <v>835</v>
      </c>
      <c r="K800" s="74"/>
      <c r="L800" s="48"/>
      <c r="O800" s="82">
        <v>1</v>
      </c>
      <c r="P800" s="82"/>
      <c r="Q800" s="3"/>
      <c r="R800" s="3"/>
      <c r="S800" s="3"/>
      <c r="T800" s="3"/>
      <c r="U800" s="3"/>
      <c r="V800" s="3"/>
      <c r="W800" s="3"/>
      <c r="X800" s="3"/>
    </row>
    <row r="801" spans="1:24" x14ac:dyDescent="0.2">
      <c r="A801" s="1">
        <v>34465468</v>
      </c>
      <c r="B801" s="81" t="s">
        <v>727</v>
      </c>
      <c r="C801" s="22"/>
      <c r="D801" s="22"/>
      <c r="E801" s="22"/>
      <c r="F801" s="5" t="s">
        <v>797</v>
      </c>
      <c r="G801" s="7">
        <v>390.87</v>
      </c>
      <c r="H801" s="37">
        <v>36815</v>
      </c>
      <c r="I801" s="51"/>
      <c r="J801" s="112" t="s">
        <v>842</v>
      </c>
      <c r="K801" s="74"/>
      <c r="L801" s="48"/>
      <c r="O801" s="82">
        <v>1</v>
      </c>
      <c r="P801" s="82"/>
      <c r="Q801" s="3"/>
      <c r="R801" s="3"/>
      <c r="S801" s="3"/>
      <c r="T801" s="3"/>
      <c r="U801" s="3"/>
      <c r="V801" s="3"/>
      <c r="W801" s="3"/>
    </row>
    <row r="802" spans="1:24" x14ac:dyDescent="0.2">
      <c r="A802" s="1">
        <v>34590948</v>
      </c>
      <c r="B802" s="93" t="s">
        <v>628</v>
      </c>
      <c r="C802" s="22"/>
      <c r="D802" s="22"/>
      <c r="E802" s="22"/>
      <c r="F802" s="5" t="s">
        <v>797</v>
      </c>
      <c r="G802" s="7">
        <v>148.19999999999999</v>
      </c>
      <c r="H802" s="37">
        <v>36815</v>
      </c>
      <c r="I802" s="51"/>
      <c r="J802" s="74" t="s">
        <v>835</v>
      </c>
      <c r="K802" s="74"/>
      <c r="L802" s="48"/>
      <c r="O802" s="61">
        <v>1</v>
      </c>
      <c r="P802" s="61"/>
      <c r="Q802" s="3"/>
      <c r="R802" s="3"/>
      <c r="S802" s="3"/>
      <c r="T802" s="3"/>
      <c r="U802" s="3"/>
      <c r="V802" s="3"/>
      <c r="W802" s="3"/>
    </row>
    <row r="803" spans="1:24" x14ac:dyDescent="0.2">
      <c r="A803" s="1">
        <v>35822469</v>
      </c>
      <c r="B803" s="96" t="s">
        <v>503</v>
      </c>
      <c r="C803" s="21">
        <v>0.38</v>
      </c>
      <c r="D803" s="22"/>
      <c r="E803" s="21">
        <v>4.0000000000000001E-3</v>
      </c>
      <c r="F803" s="5" t="s">
        <v>943</v>
      </c>
      <c r="G803" s="7">
        <v>425.28</v>
      </c>
      <c r="H803" s="37">
        <v>40962</v>
      </c>
      <c r="I803" s="51"/>
      <c r="J803" s="112" t="s">
        <v>842</v>
      </c>
      <c r="K803" s="74"/>
      <c r="L803" s="48"/>
      <c r="M803" s="74"/>
      <c r="N803" s="74" t="s">
        <v>956</v>
      </c>
      <c r="O803" s="82">
        <v>1</v>
      </c>
      <c r="P803" s="82" t="s">
        <v>908</v>
      </c>
      <c r="Q803" s="3"/>
      <c r="R803" s="3"/>
      <c r="S803" s="3"/>
      <c r="T803" s="3"/>
      <c r="U803" s="3"/>
      <c r="V803" s="3"/>
      <c r="W803" s="3"/>
    </row>
    <row r="804" spans="1:24" x14ac:dyDescent="0.2">
      <c r="A804" s="1">
        <v>36088229</v>
      </c>
      <c r="B804" s="81" t="s">
        <v>730</v>
      </c>
      <c r="C804" s="22"/>
      <c r="D804" s="22"/>
      <c r="E804" s="22"/>
      <c r="F804" s="5" t="s">
        <v>797</v>
      </c>
      <c r="G804" s="7">
        <v>356.42</v>
      </c>
      <c r="H804" s="37">
        <v>36815</v>
      </c>
      <c r="I804" s="51"/>
      <c r="J804" s="112" t="s">
        <v>842</v>
      </c>
      <c r="K804" s="74"/>
      <c r="L804" s="48"/>
      <c r="O804" s="82">
        <v>1</v>
      </c>
      <c r="P804" s="82"/>
      <c r="Q804" s="3"/>
      <c r="R804" s="3"/>
      <c r="S804" s="3"/>
      <c r="T804" s="3"/>
      <c r="U804" s="3"/>
      <c r="V804" s="3"/>
      <c r="W804" s="3"/>
    </row>
    <row r="805" spans="1:24" x14ac:dyDescent="0.2">
      <c r="A805" s="1">
        <v>36791045</v>
      </c>
      <c r="B805" s="81" t="s">
        <v>432</v>
      </c>
      <c r="C805" s="22"/>
      <c r="D805" s="22"/>
      <c r="E805" s="22"/>
      <c r="F805" s="5" t="s">
        <v>797</v>
      </c>
      <c r="G805" s="7">
        <v>244.18</v>
      </c>
      <c r="H805" s="37">
        <v>36815</v>
      </c>
      <c r="I805" s="51"/>
      <c r="J805" s="74" t="s">
        <v>835</v>
      </c>
      <c r="K805" s="74"/>
      <c r="L805" s="48"/>
      <c r="O805" s="82">
        <v>1</v>
      </c>
      <c r="P805" s="82"/>
      <c r="Q805" s="3"/>
      <c r="R805" s="3"/>
      <c r="S805" s="3"/>
      <c r="T805" s="3"/>
      <c r="U805" s="3"/>
      <c r="V805" s="3"/>
      <c r="W805" s="3"/>
    </row>
    <row r="806" spans="1:24" x14ac:dyDescent="0.2">
      <c r="A806" s="1">
        <v>37871004</v>
      </c>
      <c r="B806" s="81" t="s">
        <v>725</v>
      </c>
      <c r="C806" s="22"/>
      <c r="D806" s="22"/>
      <c r="E806" s="22"/>
      <c r="F806" s="5" t="s">
        <v>797</v>
      </c>
      <c r="G806" s="7">
        <v>425.31</v>
      </c>
      <c r="H806" s="37">
        <v>36815</v>
      </c>
      <c r="I806" s="51"/>
      <c r="J806" s="112" t="s">
        <v>842</v>
      </c>
      <c r="K806" s="74"/>
      <c r="L806" s="48"/>
      <c r="O806" s="82">
        <v>1</v>
      </c>
      <c r="P806" s="82"/>
      <c r="Q806" s="3"/>
      <c r="R806" s="3"/>
      <c r="S806" s="3"/>
      <c r="T806" s="3"/>
      <c r="U806" s="3"/>
      <c r="V806" s="3"/>
      <c r="W806" s="3"/>
    </row>
    <row r="807" spans="1:24" x14ac:dyDescent="0.2">
      <c r="A807" s="1">
        <v>38380084</v>
      </c>
      <c r="B807" s="96" t="s">
        <v>518</v>
      </c>
      <c r="C807" s="8">
        <v>1.1000000000000001E-3</v>
      </c>
      <c r="D807" s="22"/>
      <c r="E807" s="8">
        <v>1.3</v>
      </c>
      <c r="F807" s="5" t="s">
        <v>942</v>
      </c>
      <c r="G807" s="7">
        <v>360.86</v>
      </c>
      <c r="H807" s="37">
        <v>40962</v>
      </c>
      <c r="I807" s="51"/>
      <c r="J807" s="112" t="s">
        <v>835</v>
      </c>
      <c r="K807" s="79"/>
      <c r="L807" s="48"/>
      <c r="M807" s="73" t="s">
        <v>856</v>
      </c>
      <c r="N807" s="73" t="s">
        <v>954</v>
      </c>
      <c r="O807" s="82">
        <v>1</v>
      </c>
      <c r="P807" s="82" t="s">
        <v>908</v>
      </c>
      <c r="Q807" s="3"/>
      <c r="R807" s="3"/>
      <c r="S807" s="3"/>
      <c r="T807" s="3"/>
      <c r="U807" s="3"/>
      <c r="V807" s="3"/>
      <c r="W807" s="3"/>
    </row>
    <row r="808" spans="1:24" x14ac:dyDescent="0.2">
      <c r="A808" s="1">
        <v>38998753</v>
      </c>
      <c r="B808" s="81" t="s">
        <v>726</v>
      </c>
      <c r="C808" s="22"/>
      <c r="D808" s="22"/>
      <c r="E808" s="22"/>
      <c r="F808" s="5" t="s">
        <v>797</v>
      </c>
      <c r="G808" s="7">
        <v>409.31</v>
      </c>
      <c r="H808" s="37">
        <v>36815</v>
      </c>
      <c r="I808" s="51"/>
      <c r="J808" s="112" t="s">
        <v>842</v>
      </c>
      <c r="K808" s="74"/>
      <c r="L808" s="48"/>
      <c r="O808" s="82">
        <v>1</v>
      </c>
      <c r="P808" s="82"/>
      <c r="Q808" s="3"/>
      <c r="R808" s="3"/>
      <c r="S808" s="3"/>
      <c r="T808" s="3"/>
      <c r="U808" s="3"/>
      <c r="V808" s="3"/>
      <c r="W808" s="3"/>
    </row>
    <row r="809" spans="1:24" x14ac:dyDescent="0.2">
      <c r="A809" s="1">
        <v>39001020</v>
      </c>
      <c r="B809" s="96" t="s">
        <v>502</v>
      </c>
      <c r="C809" s="8">
        <v>1.0999999999999999E-2</v>
      </c>
      <c r="D809" s="28"/>
      <c r="E809" s="8">
        <v>0.13</v>
      </c>
      <c r="F809" s="5" t="s">
        <v>942</v>
      </c>
      <c r="G809" s="7">
        <v>443.76</v>
      </c>
      <c r="H809" s="37">
        <v>40962</v>
      </c>
      <c r="I809" s="51"/>
      <c r="J809" s="112" t="s">
        <v>842</v>
      </c>
      <c r="K809" s="79"/>
      <c r="L809" s="48"/>
      <c r="M809" s="73" t="s">
        <v>856</v>
      </c>
      <c r="N809" s="73" t="s">
        <v>245</v>
      </c>
      <c r="O809" s="82">
        <v>1</v>
      </c>
      <c r="P809" s="82" t="s">
        <v>908</v>
      </c>
      <c r="Q809" s="3"/>
      <c r="R809" s="3"/>
      <c r="S809" s="3"/>
      <c r="T809" s="3"/>
      <c r="U809" s="3"/>
      <c r="V809" s="3"/>
      <c r="W809" s="3"/>
    </row>
    <row r="810" spans="1:24" x14ac:dyDescent="0.2">
      <c r="A810" s="1">
        <v>39156417</v>
      </c>
      <c r="B810" s="81" t="s">
        <v>551</v>
      </c>
      <c r="C810" s="22"/>
      <c r="D810" s="22"/>
      <c r="E810" s="22"/>
      <c r="F810" s="5" t="s">
        <v>797</v>
      </c>
      <c r="G810" s="7">
        <v>824.75</v>
      </c>
      <c r="H810" s="37">
        <v>36815</v>
      </c>
      <c r="I810" s="51"/>
      <c r="J810" s="112" t="s">
        <v>842</v>
      </c>
      <c r="K810" s="74"/>
      <c r="L810" s="48"/>
      <c r="O810" s="61">
        <v>1</v>
      </c>
      <c r="P810" s="61"/>
      <c r="Q810" s="3"/>
      <c r="R810" s="3"/>
      <c r="S810" s="3"/>
      <c r="T810" s="3"/>
      <c r="U810" s="3"/>
      <c r="V810" s="3"/>
      <c r="W810" s="3"/>
    </row>
    <row r="811" spans="1:24" x14ac:dyDescent="0.2">
      <c r="A811" s="1">
        <v>39227286</v>
      </c>
      <c r="B811" s="96" t="s">
        <v>507</v>
      </c>
      <c r="C811" s="21">
        <v>3.8</v>
      </c>
      <c r="D811" s="22"/>
      <c r="E811" s="21">
        <v>4.0000000000000002E-4</v>
      </c>
      <c r="F811" s="5" t="s">
        <v>943</v>
      </c>
      <c r="G811" s="7">
        <v>390.84</v>
      </c>
      <c r="H811" s="37">
        <v>40962</v>
      </c>
      <c r="I811" s="51"/>
      <c r="J811" s="112" t="s">
        <v>842</v>
      </c>
      <c r="K811" s="74"/>
      <c r="L811" s="48"/>
      <c r="M811" s="74"/>
      <c r="N811" s="74" t="s">
        <v>956</v>
      </c>
      <c r="O811" s="82">
        <v>1</v>
      </c>
      <c r="P811" s="82" t="s">
        <v>908</v>
      </c>
      <c r="Q811" s="3"/>
      <c r="R811" s="3"/>
      <c r="S811" s="3"/>
      <c r="T811" s="3"/>
      <c r="U811" s="3"/>
      <c r="V811" s="3"/>
      <c r="W811" s="3"/>
    </row>
    <row r="812" spans="1:24" x14ac:dyDescent="0.2">
      <c r="A812" s="1">
        <v>39300453</v>
      </c>
      <c r="B812" s="81" t="s">
        <v>211</v>
      </c>
      <c r="C812" s="22"/>
      <c r="D812" s="22"/>
      <c r="E812" s="22"/>
      <c r="F812" s="5" t="s">
        <v>797</v>
      </c>
      <c r="G812" s="7">
        <v>364.44</v>
      </c>
      <c r="H812" s="37">
        <v>36815</v>
      </c>
      <c r="I812" s="51"/>
      <c r="J812" s="74" t="s">
        <v>835</v>
      </c>
      <c r="K812" s="74"/>
      <c r="L812" s="48"/>
      <c r="O812" s="82">
        <v>1</v>
      </c>
      <c r="P812" s="82"/>
      <c r="Q812" s="3"/>
      <c r="R812" s="3"/>
      <c r="S812" s="3"/>
      <c r="T812" s="3"/>
      <c r="U812" s="3"/>
      <c r="V812" s="3"/>
      <c r="W812" s="3"/>
    </row>
    <row r="813" spans="1:24" x14ac:dyDescent="0.2">
      <c r="A813" s="1">
        <v>39635319</v>
      </c>
      <c r="B813" s="96" t="s">
        <v>516</v>
      </c>
      <c r="C813" s="8">
        <v>1.1000000000000001E-3</v>
      </c>
      <c r="D813" s="28"/>
      <c r="E813" s="8">
        <v>1.3</v>
      </c>
      <c r="F813" s="5" t="s">
        <v>942</v>
      </c>
      <c r="G813" s="7">
        <v>395.33</v>
      </c>
      <c r="H813" s="37">
        <v>41449</v>
      </c>
      <c r="I813" s="51"/>
      <c r="J813" s="112" t="s">
        <v>835</v>
      </c>
      <c r="K813" s="79"/>
      <c r="L813" s="48"/>
      <c r="M813" s="73" t="s">
        <v>856</v>
      </c>
      <c r="N813" s="73" t="s">
        <v>954</v>
      </c>
      <c r="O813" s="82">
        <v>1</v>
      </c>
      <c r="P813" s="82" t="s">
        <v>908</v>
      </c>
      <c r="Q813" s="3"/>
      <c r="R813" s="3"/>
      <c r="S813" s="3"/>
      <c r="T813" s="3"/>
      <c r="U813" s="3"/>
      <c r="V813" s="3"/>
      <c r="W813" s="3"/>
    </row>
    <row r="814" spans="1:24" x14ac:dyDescent="0.2">
      <c r="A814" s="1">
        <v>39831555</v>
      </c>
      <c r="B814" s="81" t="s">
        <v>71</v>
      </c>
      <c r="C814" s="22"/>
      <c r="D814" s="22"/>
      <c r="E814" s="22"/>
      <c r="F814" s="5" t="s">
        <v>797</v>
      </c>
      <c r="G814" s="7">
        <v>683.68</v>
      </c>
      <c r="H814" s="37">
        <v>36815</v>
      </c>
      <c r="I814" s="51"/>
      <c r="J814" s="112" t="s">
        <v>842</v>
      </c>
      <c r="K814" s="74"/>
      <c r="L814" s="48"/>
      <c r="O814" s="61">
        <v>1</v>
      </c>
      <c r="P814" s="61"/>
      <c r="Q814" s="3"/>
      <c r="R814" s="3"/>
      <c r="S814" s="3"/>
      <c r="T814" s="3"/>
      <c r="U814" s="3"/>
      <c r="V814" s="3"/>
      <c r="W814" s="3"/>
    </row>
    <row r="815" spans="1:24" x14ac:dyDescent="0.2">
      <c r="A815" s="1">
        <v>40321764</v>
      </c>
      <c r="B815" s="96" t="s">
        <v>513</v>
      </c>
      <c r="C815" s="21">
        <v>38</v>
      </c>
      <c r="D815" s="22"/>
      <c r="E815" s="21">
        <v>4.0000000000000003E-5</v>
      </c>
      <c r="F815" s="5" t="s">
        <v>943</v>
      </c>
      <c r="G815" s="7">
        <v>356.4</v>
      </c>
      <c r="H815" s="37">
        <v>40962</v>
      </c>
      <c r="I815" s="51"/>
      <c r="J815" s="112" t="s">
        <v>842</v>
      </c>
      <c r="K815" s="74"/>
      <c r="L815" s="48"/>
      <c r="M815" s="74"/>
      <c r="N815" s="74" t="s">
        <v>956</v>
      </c>
      <c r="O815" s="82">
        <v>1</v>
      </c>
      <c r="P815" s="82" t="s">
        <v>908</v>
      </c>
      <c r="Q815" s="3"/>
      <c r="R815" s="3"/>
      <c r="S815" s="3"/>
      <c r="T815" s="3"/>
      <c r="U815" s="3"/>
      <c r="V815" s="3"/>
      <c r="W815" s="3"/>
    </row>
    <row r="816" spans="1:24" x14ac:dyDescent="0.2">
      <c r="A816" s="1">
        <v>41575944</v>
      </c>
      <c r="B816" s="81" t="s">
        <v>132</v>
      </c>
      <c r="C816" s="22"/>
      <c r="D816" s="22"/>
      <c r="E816" s="22"/>
      <c r="F816" s="5" t="s">
        <v>797</v>
      </c>
      <c r="G816" s="7">
        <v>371.24</v>
      </c>
      <c r="H816" s="37">
        <v>36815</v>
      </c>
      <c r="I816" s="51"/>
      <c r="J816" s="112" t="s">
        <v>842</v>
      </c>
      <c r="K816" s="74"/>
      <c r="L816" s="48"/>
      <c r="O816" s="82">
        <v>1</v>
      </c>
      <c r="P816" s="82"/>
      <c r="Q816" s="3"/>
      <c r="R816" s="3"/>
      <c r="S816" s="3"/>
      <c r="T816" s="3"/>
      <c r="U816" s="3"/>
      <c r="V816" s="3"/>
      <c r="W816" s="3"/>
      <c r="X816" s="3"/>
    </row>
    <row r="817" spans="1:24" x14ac:dyDescent="0.2">
      <c r="A817" s="1">
        <v>41903575</v>
      </c>
      <c r="B817" s="81" t="s">
        <v>731</v>
      </c>
      <c r="C817" s="22"/>
      <c r="D817" s="22"/>
      <c r="E817" s="22"/>
      <c r="F817" s="5" t="s">
        <v>797</v>
      </c>
      <c r="G817" s="7">
        <v>321.98</v>
      </c>
      <c r="H817" s="37">
        <v>36815</v>
      </c>
      <c r="I817" s="51"/>
      <c r="J817" s="112" t="s">
        <v>842</v>
      </c>
      <c r="K817" s="74"/>
      <c r="L817" s="48"/>
      <c r="O817" s="61">
        <v>1</v>
      </c>
      <c r="P817" s="61"/>
      <c r="Q817" s="3"/>
      <c r="R817" s="3"/>
      <c r="S817" s="3"/>
      <c r="T817" s="3"/>
      <c r="U817" s="3"/>
      <c r="V817" s="3"/>
      <c r="W817" s="3"/>
    </row>
    <row r="818" spans="1:24" x14ac:dyDescent="0.2">
      <c r="A818" s="1">
        <v>42397648</v>
      </c>
      <c r="B818" s="81" t="s">
        <v>12</v>
      </c>
      <c r="C818" s="21">
        <v>1.0999999999999999E-2</v>
      </c>
      <c r="D818" s="22"/>
      <c r="E818" s="22"/>
      <c r="F818" s="5" t="s">
        <v>942</v>
      </c>
      <c r="G818" s="7">
        <v>292.26</v>
      </c>
      <c r="H818" s="37">
        <v>40962</v>
      </c>
      <c r="I818" s="51"/>
      <c r="J818" s="112" t="s">
        <v>842</v>
      </c>
      <c r="K818" s="79"/>
      <c r="L818" s="48"/>
      <c r="M818" s="74" t="s">
        <v>856</v>
      </c>
      <c r="N818" s="74" t="s">
        <v>979</v>
      </c>
      <c r="O818" s="61">
        <v>1</v>
      </c>
      <c r="P818" s="61" t="s">
        <v>908</v>
      </c>
      <c r="Q818" s="3"/>
      <c r="R818" s="3"/>
      <c r="S818" s="3"/>
      <c r="T818" s="3"/>
      <c r="U818" s="3"/>
      <c r="V818" s="3"/>
      <c r="W818" s="3"/>
      <c r="X818" s="3"/>
    </row>
    <row r="819" spans="1:24" x14ac:dyDescent="0.2">
      <c r="A819" s="1">
        <v>42397659</v>
      </c>
      <c r="B819" s="81" t="s">
        <v>13</v>
      </c>
      <c r="C819" s="21">
        <v>1.1000000000000001E-3</v>
      </c>
      <c r="D819" s="22"/>
      <c r="E819" s="22"/>
      <c r="F819" s="5" t="s">
        <v>942</v>
      </c>
      <c r="G819" s="7">
        <v>292.26</v>
      </c>
      <c r="H819" s="37">
        <v>40962</v>
      </c>
      <c r="I819" s="51"/>
      <c r="J819" s="112" t="s">
        <v>835</v>
      </c>
      <c r="K819" s="79"/>
      <c r="L819" s="48"/>
      <c r="M819" s="74" t="s">
        <v>856</v>
      </c>
      <c r="N819" s="74" t="s">
        <v>979</v>
      </c>
      <c r="O819" s="82">
        <v>1</v>
      </c>
      <c r="P819" s="82" t="s">
        <v>908</v>
      </c>
      <c r="Q819" s="3"/>
      <c r="R819" s="3"/>
      <c r="S819" s="3"/>
      <c r="T819" s="3"/>
      <c r="U819" s="3"/>
      <c r="V819" s="3"/>
      <c r="W819" s="3"/>
      <c r="X819" s="3"/>
    </row>
    <row r="820" spans="1:24" x14ac:dyDescent="0.2">
      <c r="A820" s="1">
        <v>49842071</v>
      </c>
      <c r="B820" s="81" t="s">
        <v>467</v>
      </c>
      <c r="C820" s="22"/>
      <c r="D820" s="22"/>
      <c r="E820" s="22"/>
      <c r="F820" s="5" t="s">
        <v>797</v>
      </c>
      <c r="G820" s="7">
        <v>565.59</v>
      </c>
      <c r="H820" s="37">
        <v>36815</v>
      </c>
      <c r="I820" s="51"/>
      <c r="J820" s="74" t="s">
        <v>842</v>
      </c>
      <c r="K820" s="74"/>
      <c r="L820" s="48"/>
      <c r="O820" s="82">
        <v>1</v>
      </c>
      <c r="P820" s="82"/>
      <c r="Q820" s="3"/>
      <c r="R820" s="3"/>
      <c r="S820" s="3"/>
      <c r="T820" s="3"/>
      <c r="U820" s="3"/>
      <c r="V820" s="3"/>
      <c r="W820" s="3"/>
    </row>
    <row r="821" spans="1:24" x14ac:dyDescent="0.2">
      <c r="A821" s="1">
        <v>51207319</v>
      </c>
      <c r="B821" s="96" t="s">
        <v>525</v>
      </c>
      <c r="C821" s="21">
        <v>3.8</v>
      </c>
      <c r="D821" s="22"/>
      <c r="E821" s="21">
        <v>4.0000000000000002E-4</v>
      </c>
      <c r="F821" s="5" t="s">
        <v>942</v>
      </c>
      <c r="G821" s="7">
        <v>305.95999999999998</v>
      </c>
      <c r="H821" s="37">
        <v>40962</v>
      </c>
      <c r="I821" s="51"/>
      <c r="J821" s="112" t="s">
        <v>842</v>
      </c>
      <c r="K821" s="79"/>
      <c r="L821" s="48"/>
      <c r="M821" s="73" t="s">
        <v>856</v>
      </c>
      <c r="N821" s="73" t="s">
        <v>245</v>
      </c>
      <c r="O821" s="82">
        <v>1</v>
      </c>
      <c r="P821" s="82" t="s">
        <v>908</v>
      </c>
      <c r="Q821" s="3"/>
      <c r="R821" s="3"/>
      <c r="S821" s="3"/>
      <c r="T821" s="3"/>
      <c r="U821" s="3"/>
      <c r="V821" s="3"/>
      <c r="W821" s="3"/>
      <c r="X821" s="3"/>
    </row>
    <row r="822" spans="1:24" x14ac:dyDescent="0.2">
      <c r="A822" s="1">
        <v>52663726</v>
      </c>
      <c r="B822" s="96" t="s">
        <v>519</v>
      </c>
      <c r="C822" s="8">
        <v>1.1000000000000001E-3</v>
      </c>
      <c r="D822" s="28"/>
      <c r="E822" s="8">
        <v>1.3</v>
      </c>
      <c r="F822" s="5" t="s">
        <v>942</v>
      </c>
      <c r="G822" s="7">
        <v>360.88</v>
      </c>
      <c r="H822" s="37">
        <v>40962</v>
      </c>
      <c r="I822" s="51"/>
      <c r="J822" s="112" t="s">
        <v>835</v>
      </c>
      <c r="K822" s="79"/>
      <c r="L822" s="48"/>
      <c r="M822" s="73" t="s">
        <v>856</v>
      </c>
      <c r="N822" s="73" t="s">
        <v>954</v>
      </c>
      <c r="O822" s="82">
        <v>1</v>
      </c>
      <c r="P822" s="82" t="s">
        <v>908</v>
      </c>
      <c r="Q822" s="3"/>
      <c r="R822" s="3"/>
      <c r="S822" s="3"/>
      <c r="T822" s="3"/>
      <c r="U822" s="3"/>
      <c r="V822" s="3"/>
      <c r="W822" s="3"/>
    </row>
    <row r="823" spans="1:24" x14ac:dyDescent="0.2">
      <c r="A823" s="1">
        <v>53973981</v>
      </c>
      <c r="B823" s="81" t="s">
        <v>410</v>
      </c>
      <c r="C823" s="22"/>
      <c r="D823" s="22"/>
      <c r="E823" s="22"/>
      <c r="F823" s="5" t="s">
        <v>797</v>
      </c>
      <c r="G823" s="7" t="s">
        <v>752</v>
      </c>
      <c r="H823" s="37">
        <v>36815</v>
      </c>
      <c r="I823" s="51"/>
      <c r="J823" s="115" t="s">
        <v>842</v>
      </c>
      <c r="K823" s="74"/>
      <c r="L823" s="48"/>
      <c r="O823" s="82">
        <v>1</v>
      </c>
      <c r="P823" s="82"/>
      <c r="Q823" s="3"/>
      <c r="R823" s="3"/>
      <c r="S823" s="3"/>
      <c r="T823" s="3"/>
      <c r="U823" s="3"/>
      <c r="V823" s="3"/>
      <c r="W823" s="3"/>
    </row>
    <row r="824" spans="1:24" x14ac:dyDescent="0.2">
      <c r="A824" s="1">
        <v>54350480</v>
      </c>
      <c r="B824" s="81" t="s">
        <v>235</v>
      </c>
      <c r="C824" s="22"/>
      <c r="D824" s="22"/>
      <c r="E824" s="22"/>
      <c r="F824" s="5" t="s">
        <v>797</v>
      </c>
      <c r="G824" s="7">
        <v>354.49</v>
      </c>
      <c r="H824" s="37">
        <v>36815</v>
      </c>
      <c r="I824" s="51"/>
      <c r="J824" s="74" t="s">
        <v>842</v>
      </c>
      <c r="K824" s="79"/>
      <c r="L824" s="48"/>
      <c r="O824" s="82">
        <v>1</v>
      </c>
      <c r="P824" s="82"/>
      <c r="Q824" s="3"/>
      <c r="R824" s="3"/>
      <c r="S824" s="3"/>
      <c r="T824" s="3"/>
      <c r="U824" s="3"/>
      <c r="V824" s="3"/>
      <c r="W824" s="3"/>
    </row>
    <row r="825" spans="1:24" x14ac:dyDescent="0.2">
      <c r="A825" s="1">
        <v>54965241</v>
      </c>
      <c r="B825" s="81" t="s">
        <v>456</v>
      </c>
      <c r="C825" s="22"/>
      <c r="D825" s="22"/>
      <c r="E825" s="22"/>
      <c r="F825" s="5" t="s">
        <v>900</v>
      </c>
      <c r="G825" s="7">
        <v>560.62</v>
      </c>
      <c r="H825" s="37">
        <v>36815</v>
      </c>
      <c r="I825" s="51"/>
      <c r="J825" s="112" t="s">
        <v>842</v>
      </c>
      <c r="K825" s="79"/>
      <c r="L825" s="48"/>
      <c r="M825" s="73" t="s">
        <v>856</v>
      </c>
      <c r="O825" s="61">
        <v>1</v>
      </c>
      <c r="P825" s="61"/>
      <c r="Q825" s="3"/>
      <c r="R825" s="3"/>
      <c r="S825" s="3"/>
      <c r="T825" s="3"/>
      <c r="U825" s="3"/>
      <c r="V825" s="3"/>
      <c r="W825" s="3"/>
    </row>
    <row r="826" spans="1:24" x14ac:dyDescent="0.2">
      <c r="A826" s="1">
        <v>55673897</v>
      </c>
      <c r="B826" s="96" t="s">
        <v>505</v>
      </c>
      <c r="C826" s="21">
        <v>0.38</v>
      </c>
      <c r="D826" s="22"/>
      <c r="E826" s="21">
        <v>4.0000000000000001E-3</v>
      </c>
      <c r="F826" s="5" t="s">
        <v>942</v>
      </c>
      <c r="G826" s="7">
        <v>409.31</v>
      </c>
      <c r="H826" s="37">
        <v>40962</v>
      </c>
      <c r="I826" s="51"/>
      <c r="J826" s="112" t="s">
        <v>842</v>
      </c>
      <c r="K826" s="79"/>
      <c r="L826" s="48"/>
      <c r="M826" s="74" t="s">
        <v>856</v>
      </c>
      <c r="N826" s="74" t="s">
        <v>245</v>
      </c>
      <c r="O826" s="82">
        <v>1</v>
      </c>
      <c r="P826" s="82" t="s">
        <v>908</v>
      </c>
      <c r="Q826" s="3"/>
      <c r="R826" s="3"/>
      <c r="S826" s="3"/>
      <c r="T826" s="3"/>
      <c r="U826" s="3"/>
      <c r="V826" s="3"/>
      <c r="W826" s="3"/>
    </row>
    <row r="827" spans="1:24" x14ac:dyDescent="0.2">
      <c r="A827" s="1">
        <v>55684941</v>
      </c>
      <c r="B827" s="81" t="s">
        <v>728</v>
      </c>
      <c r="C827" s="22"/>
      <c r="D827" s="22"/>
      <c r="E827" s="22"/>
      <c r="F827" s="5" t="s">
        <v>797</v>
      </c>
      <c r="G827" s="7">
        <v>374.86</v>
      </c>
      <c r="H827" s="37">
        <v>36815</v>
      </c>
      <c r="I827" s="51"/>
      <c r="J827" s="112" t="s">
        <v>842</v>
      </c>
      <c r="K827" s="74"/>
      <c r="L827" s="48"/>
      <c r="N827" s="73" t="s">
        <v>245</v>
      </c>
      <c r="O827" s="82">
        <v>1</v>
      </c>
      <c r="P827" s="82"/>
      <c r="Q827" s="3"/>
      <c r="R827" s="3"/>
      <c r="S827" s="3"/>
      <c r="T827" s="3"/>
      <c r="U827" s="3"/>
      <c r="V827" s="3"/>
      <c r="W827" s="3"/>
    </row>
    <row r="828" spans="1:24" x14ac:dyDescent="0.2">
      <c r="A828" s="1">
        <v>55722275</v>
      </c>
      <c r="B828" s="81" t="s">
        <v>732</v>
      </c>
      <c r="C828" s="22"/>
      <c r="D828" s="22"/>
      <c r="E828" s="22"/>
      <c r="F828" s="5" t="s">
        <v>797</v>
      </c>
      <c r="G828" s="7" t="s">
        <v>752</v>
      </c>
      <c r="H828" s="37">
        <v>36815</v>
      </c>
      <c r="I828" s="51"/>
      <c r="J828" s="112" t="s">
        <v>842</v>
      </c>
      <c r="K828" s="74"/>
      <c r="L828" s="48"/>
      <c r="N828" s="73" t="s">
        <v>245</v>
      </c>
      <c r="O828" s="82">
        <v>1</v>
      </c>
      <c r="P828" s="82"/>
      <c r="Q828" s="3"/>
      <c r="R828" s="3"/>
      <c r="S828" s="3"/>
      <c r="T828" s="3"/>
      <c r="U828" s="3"/>
      <c r="V828" s="3"/>
      <c r="W828" s="3"/>
    </row>
    <row r="829" spans="1:24" ht="25.5" x14ac:dyDescent="0.2">
      <c r="A829" s="1">
        <v>55738540</v>
      </c>
      <c r="B829" s="93" t="s">
        <v>733</v>
      </c>
      <c r="C829" s="22"/>
      <c r="D829" s="22"/>
      <c r="E829" s="22"/>
      <c r="F829" s="5" t="s">
        <v>797</v>
      </c>
      <c r="G829" s="7">
        <v>277.20999999999998</v>
      </c>
      <c r="H829" s="37">
        <v>36815</v>
      </c>
      <c r="I829" s="51"/>
      <c r="J829" s="112" t="s">
        <v>842</v>
      </c>
      <c r="K829" s="74"/>
      <c r="L829" s="48"/>
      <c r="N829" s="73" t="s">
        <v>245</v>
      </c>
      <c r="O829" s="82">
        <v>1</v>
      </c>
      <c r="P829" s="82"/>
      <c r="Q829" s="3"/>
      <c r="R829" s="3"/>
      <c r="S829" s="3"/>
      <c r="T829" s="3"/>
      <c r="U829" s="3"/>
      <c r="V829" s="3"/>
      <c r="W829" s="3"/>
    </row>
    <row r="830" spans="1:24" x14ac:dyDescent="0.2">
      <c r="A830" s="1">
        <v>56391572</v>
      </c>
      <c r="B830" s="81" t="s">
        <v>337</v>
      </c>
      <c r="C830" s="22"/>
      <c r="D830" s="22"/>
      <c r="E830" s="22"/>
      <c r="F830" s="5" t="s">
        <v>797</v>
      </c>
      <c r="G830" s="7">
        <v>1441.55</v>
      </c>
      <c r="H830" s="37">
        <v>36815</v>
      </c>
      <c r="I830" s="51"/>
      <c r="J830" s="74" t="s">
        <v>842</v>
      </c>
      <c r="K830" s="79"/>
      <c r="L830" s="48"/>
      <c r="O830" s="82">
        <v>1</v>
      </c>
      <c r="P830" s="82"/>
      <c r="Q830" s="3"/>
      <c r="R830" s="3"/>
      <c r="S830" s="3"/>
      <c r="T830" s="3"/>
      <c r="U830" s="3"/>
      <c r="V830" s="3"/>
      <c r="W830" s="3"/>
    </row>
    <row r="831" spans="1:24" x14ac:dyDescent="0.2">
      <c r="A831" s="1">
        <v>57117314</v>
      </c>
      <c r="B831" s="96" t="s">
        <v>524</v>
      </c>
      <c r="C831" s="8">
        <v>11</v>
      </c>
      <c r="D831" s="22"/>
      <c r="E831" s="8">
        <v>1.2999999999999999E-4</v>
      </c>
      <c r="F831" s="5" t="s">
        <v>942</v>
      </c>
      <c r="G831" s="7">
        <v>340.4</v>
      </c>
      <c r="H831" s="37">
        <v>41449</v>
      </c>
      <c r="I831" s="51"/>
      <c r="J831" s="112" t="s">
        <v>842</v>
      </c>
      <c r="K831" s="79"/>
      <c r="L831" s="48"/>
      <c r="M831" s="73" t="s">
        <v>856</v>
      </c>
      <c r="N831" s="73" t="s">
        <v>245</v>
      </c>
      <c r="O831" s="61">
        <v>1</v>
      </c>
      <c r="P831" s="61" t="s">
        <v>908</v>
      </c>
      <c r="Q831" s="3"/>
      <c r="R831" s="3"/>
      <c r="S831" s="3"/>
      <c r="T831" s="3"/>
      <c r="U831" s="3"/>
      <c r="V831" s="3"/>
      <c r="W831" s="3"/>
    </row>
    <row r="832" spans="1:24" x14ac:dyDescent="0.2">
      <c r="A832" s="1">
        <v>57117416</v>
      </c>
      <c r="B832" s="96" t="s">
        <v>512</v>
      </c>
      <c r="C832" s="8">
        <v>1.1000000000000001</v>
      </c>
      <c r="D832" s="22"/>
      <c r="E832" s="8">
        <v>1.2999999999999999E-3</v>
      </c>
      <c r="F832" s="5" t="s">
        <v>942</v>
      </c>
      <c r="G832" s="7">
        <v>340.4</v>
      </c>
      <c r="H832" s="37">
        <v>41449</v>
      </c>
      <c r="I832" s="51"/>
      <c r="J832" s="112" t="s">
        <v>842</v>
      </c>
      <c r="K832" s="79"/>
      <c r="L832" s="48"/>
      <c r="M832" s="74" t="s">
        <v>856</v>
      </c>
      <c r="N832" s="74" t="s">
        <v>245</v>
      </c>
      <c r="O832" s="61">
        <v>1</v>
      </c>
      <c r="P832" s="61" t="s">
        <v>908</v>
      </c>
      <c r="Q832" s="3"/>
      <c r="R832" s="3"/>
      <c r="S832" s="3"/>
      <c r="T832" s="3"/>
      <c r="U832" s="3"/>
      <c r="V832" s="3"/>
      <c r="W832" s="3"/>
    </row>
    <row r="833" spans="1:24" x14ac:dyDescent="0.2">
      <c r="A833" s="1">
        <v>57117449</v>
      </c>
      <c r="B833" s="96" t="s">
        <v>508</v>
      </c>
      <c r="C833" s="21">
        <v>3.8</v>
      </c>
      <c r="D833" s="22"/>
      <c r="E833" s="21">
        <v>4.0000000000000002E-4</v>
      </c>
      <c r="F833" s="5" t="s">
        <v>943</v>
      </c>
      <c r="G833" s="7">
        <v>374.86</v>
      </c>
      <c r="H833" s="37">
        <v>40962</v>
      </c>
      <c r="I833" s="51"/>
      <c r="J833" s="112" t="s">
        <v>842</v>
      </c>
      <c r="K833" s="74"/>
      <c r="L833" s="48"/>
      <c r="M833" s="74"/>
      <c r="N833" s="74" t="s">
        <v>245</v>
      </c>
      <c r="O833" s="82">
        <v>1</v>
      </c>
      <c r="P833" s="82"/>
      <c r="Q833" s="3"/>
      <c r="R833" s="3"/>
      <c r="S833" s="3"/>
      <c r="T833" s="3"/>
      <c r="U833" s="3"/>
      <c r="V833" s="3"/>
      <c r="W833" s="3"/>
    </row>
    <row r="834" spans="1:24" x14ac:dyDescent="0.2">
      <c r="A834" s="1">
        <v>57465288</v>
      </c>
      <c r="B834" s="96" t="s">
        <v>529</v>
      </c>
      <c r="C834" s="21">
        <v>3.8</v>
      </c>
      <c r="D834" s="22"/>
      <c r="E834" s="21">
        <v>4.0000000000000002E-4</v>
      </c>
      <c r="F834" s="5" t="s">
        <v>942</v>
      </c>
      <c r="G834" s="7">
        <v>326.44</v>
      </c>
      <c r="H834" s="37">
        <v>40962</v>
      </c>
      <c r="I834" s="51"/>
      <c r="J834" s="112" t="s">
        <v>835</v>
      </c>
      <c r="K834" s="79"/>
      <c r="L834" s="48"/>
      <c r="M834" s="73" t="s">
        <v>856</v>
      </c>
      <c r="N834" s="73" t="s">
        <v>954</v>
      </c>
      <c r="O834" s="61">
        <v>1</v>
      </c>
      <c r="P834" s="61" t="s">
        <v>908</v>
      </c>
      <c r="Q834" s="3"/>
      <c r="R834" s="3"/>
      <c r="S834" s="3"/>
      <c r="T834" s="3"/>
      <c r="U834" s="3"/>
      <c r="V834" s="3"/>
      <c r="W834" s="3"/>
    </row>
    <row r="835" spans="1:24" x14ac:dyDescent="0.2">
      <c r="A835" s="1">
        <v>57653857</v>
      </c>
      <c r="B835" s="96" t="s">
        <v>509</v>
      </c>
      <c r="C835" s="21">
        <v>3.8</v>
      </c>
      <c r="D835" s="22"/>
      <c r="E835" s="21">
        <v>4.0000000000000002E-4</v>
      </c>
      <c r="F835" s="5" t="s">
        <v>943</v>
      </c>
      <c r="G835" s="7">
        <v>390.84</v>
      </c>
      <c r="H835" s="37">
        <v>40962</v>
      </c>
      <c r="I835" s="51"/>
      <c r="J835" s="112" t="s">
        <v>842</v>
      </c>
      <c r="K835" s="74"/>
      <c r="L835" s="48"/>
      <c r="M835" s="74"/>
      <c r="N835" s="74" t="s">
        <v>956</v>
      </c>
      <c r="O835" s="82">
        <v>1</v>
      </c>
      <c r="P835" s="82" t="s">
        <v>908</v>
      </c>
      <c r="Q835" s="3"/>
      <c r="R835" s="3"/>
      <c r="S835" s="3"/>
      <c r="T835" s="3"/>
      <c r="U835" s="3"/>
      <c r="V835" s="3"/>
      <c r="W835" s="3"/>
    </row>
    <row r="836" spans="1:24" x14ac:dyDescent="0.2">
      <c r="A836" s="1">
        <v>57835924</v>
      </c>
      <c r="B836" s="81" t="s">
        <v>41</v>
      </c>
      <c r="C836" s="21">
        <v>1.1E-4</v>
      </c>
      <c r="D836" s="22"/>
      <c r="E836" s="22"/>
      <c r="F836" s="5" t="s">
        <v>942</v>
      </c>
      <c r="G836" s="7">
        <v>247.25</v>
      </c>
      <c r="H836" s="37">
        <v>40962</v>
      </c>
      <c r="I836" s="51"/>
      <c r="J836" s="112" t="s">
        <v>842</v>
      </c>
      <c r="K836" s="79"/>
      <c r="L836" s="48"/>
      <c r="M836" s="73" t="s">
        <v>856</v>
      </c>
      <c r="N836" s="73" t="s">
        <v>979</v>
      </c>
      <c r="O836" s="82">
        <v>1</v>
      </c>
      <c r="P836" s="82" t="s">
        <v>908</v>
      </c>
      <c r="Q836" s="3"/>
      <c r="R836" s="3"/>
      <c r="S836" s="3"/>
      <c r="T836" s="3"/>
      <c r="U836" s="3"/>
      <c r="V836" s="3"/>
      <c r="W836" s="3"/>
    </row>
    <row r="837" spans="1:24" x14ac:dyDescent="0.2">
      <c r="A837" s="1">
        <v>59467968</v>
      </c>
      <c r="B837" s="81" t="s">
        <v>672</v>
      </c>
      <c r="C837" s="22"/>
      <c r="D837" s="22"/>
      <c r="E837" s="22"/>
      <c r="F837" s="5" t="s">
        <v>900</v>
      </c>
      <c r="G837" s="7">
        <v>362.23</v>
      </c>
      <c r="H837" s="37">
        <v>36815</v>
      </c>
      <c r="I837" s="51"/>
      <c r="J837" s="74" t="s">
        <v>842</v>
      </c>
      <c r="K837" s="79"/>
      <c r="L837" s="48"/>
      <c r="M837" s="73" t="s">
        <v>856</v>
      </c>
      <c r="N837" s="73" t="s">
        <v>978</v>
      </c>
      <c r="O837" s="82">
        <v>1</v>
      </c>
      <c r="P837" s="82"/>
      <c r="Q837" s="3"/>
      <c r="R837" s="3"/>
      <c r="S837" s="3"/>
      <c r="T837" s="3"/>
      <c r="U837" s="3"/>
      <c r="V837" s="3"/>
      <c r="W837" s="3"/>
    </row>
    <row r="838" spans="1:24" x14ac:dyDescent="0.2">
      <c r="A838" s="1">
        <v>60153493</v>
      </c>
      <c r="B838" s="93" t="s">
        <v>556</v>
      </c>
      <c r="C838" s="22"/>
      <c r="D838" s="22"/>
      <c r="E838" s="22"/>
      <c r="F838" s="5" t="s">
        <v>797</v>
      </c>
      <c r="G838" s="7">
        <v>113.14</v>
      </c>
      <c r="H838" s="37">
        <v>36815</v>
      </c>
      <c r="I838" s="51"/>
      <c r="J838" s="112" t="s">
        <v>835</v>
      </c>
      <c r="K838" s="74"/>
      <c r="L838" s="48"/>
      <c r="O838" s="82">
        <v>1</v>
      </c>
      <c r="P838" s="82"/>
      <c r="Q838" s="3"/>
      <c r="R838" s="3"/>
      <c r="S838" s="3"/>
      <c r="T838" s="3"/>
      <c r="U838" s="3"/>
      <c r="V838" s="3"/>
      <c r="W838" s="3"/>
    </row>
    <row r="839" spans="1:24" x14ac:dyDescent="0.2">
      <c r="A839" s="1">
        <v>60568050</v>
      </c>
      <c r="B839" s="81" t="s">
        <v>247</v>
      </c>
      <c r="C839" s="22"/>
      <c r="D839" s="22"/>
      <c r="E839" s="22"/>
      <c r="F839" s="5" t="s">
        <v>797</v>
      </c>
      <c r="G839" s="7">
        <v>251.32</v>
      </c>
      <c r="H839" s="37">
        <v>36815</v>
      </c>
      <c r="I839" s="51"/>
      <c r="J839" s="74" t="s">
        <v>752</v>
      </c>
      <c r="K839" s="74"/>
      <c r="L839" s="48"/>
      <c r="O839" s="82">
        <v>1</v>
      </c>
      <c r="P839" s="82"/>
      <c r="Q839" s="3"/>
      <c r="R839" s="3"/>
      <c r="S839" s="3"/>
      <c r="T839" s="3"/>
      <c r="U839" s="3"/>
      <c r="V839" s="3"/>
      <c r="W839" s="3"/>
    </row>
    <row r="840" spans="1:24" x14ac:dyDescent="0.2">
      <c r="A840" s="1">
        <v>60851345</v>
      </c>
      <c r="B840" s="96" t="s">
        <v>523</v>
      </c>
      <c r="C840" s="21">
        <v>3.8</v>
      </c>
      <c r="D840" s="22"/>
      <c r="E840" s="21">
        <v>4.0000000000000002E-4</v>
      </c>
      <c r="F840" s="5" t="s">
        <v>942</v>
      </c>
      <c r="G840" s="7">
        <v>374.84</v>
      </c>
      <c r="H840" s="37">
        <v>40962</v>
      </c>
      <c r="I840" s="51"/>
      <c r="J840" s="112" t="s">
        <v>842</v>
      </c>
      <c r="K840" s="79"/>
      <c r="L840" s="48"/>
      <c r="M840" s="73" t="s">
        <v>856</v>
      </c>
      <c r="N840" s="73" t="s">
        <v>245</v>
      </c>
      <c r="O840" s="82">
        <v>1</v>
      </c>
      <c r="P840" s="82" t="s">
        <v>908</v>
      </c>
      <c r="Q840" s="3"/>
      <c r="R840" s="3"/>
      <c r="S840" s="3"/>
      <c r="T840" s="3"/>
      <c r="U840" s="3"/>
      <c r="V840" s="3"/>
      <c r="W840" s="3"/>
    </row>
    <row r="841" spans="1:24" x14ac:dyDescent="0.2">
      <c r="A841" s="1">
        <v>62015398</v>
      </c>
      <c r="B841" s="81" t="s">
        <v>324</v>
      </c>
      <c r="C841" s="22"/>
      <c r="D841" s="22"/>
      <c r="E841" s="22"/>
      <c r="F841" s="5" t="s">
        <v>797</v>
      </c>
      <c r="G841" s="7">
        <v>380.56</v>
      </c>
      <c r="H841" s="37">
        <v>36815</v>
      </c>
      <c r="I841" s="51"/>
      <c r="J841" s="112" t="s">
        <v>835</v>
      </c>
      <c r="K841" s="74"/>
      <c r="L841" s="48"/>
      <c r="O841" s="82">
        <v>1</v>
      </c>
      <c r="P841" s="82"/>
      <c r="Q841" s="3"/>
      <c r="R841" s="3"/>
      <c r="S841" s="3"/>
      <c r="T841" s="3"/>
      <c r="U841" s="3"/>
      <c r="V841" s="3"/>
      <c r="W841" s="3"/>
    </row>
    <row r="842" spans="1:24" x14ac:dyDescent="0.2">
      <c r="A842" s="1">
        <v>62450060</v>
      </c>
      <c r="B842" s="93" t="s">
        <v>740</v>
      </c>
      <c r="C842" s="22"/>
      <c r="D842" s="22"/>
      <c r="E842" s="22"/>
      <c r="F842" s="5" t="s">
        <v>797</v>
      </c>
      <c r="G842" s="7">
        <v>211.29</v>
      </c>
      <c r="H842" s="37">
        <v>36815</v>
      </c>
      <c r="I842" s="51"/>
      <c r="J842" s="112" t="s">
        <v>842</v>
      </c>
      <c r="K842" s="74"/>
      <c r="L842" s="48"/>
      <c r="O842" s="82">
        <v>1</v>
      </c>
      <c r="P842" s="82"/>
      <c r="Q842" s="3"/>
      <c r="R842" s="3"/>
      <c r="S842" s="3"/>
      <c r="T842" s="3"/>
      <c r="U842" s="3"/>
      <c r="V842" s="3"/>
      <c r="W842" s="3"/>
    </row>
    <row r="843" spans="1:24" x14ac:dyDescent="0.2">
      <c r="A843" s="1">
        <v>62450071</v>
      </c>
      <c r="B843" s="93" t="s">
        <v>741</v>
      </c>
      <c r="C843" s="22"/>
      <c r="D843" s="22"/>
      <c r="E843" s="22"/>
      <c r="F843" s="5" t="s">
        <v>797</v>
      </c>
      <c r="G843" s="7">
        <v>197.26</v>
      </c>
      <c r="H843" s="37">
        <v>36815</v>
      </c>
      <c r="I843" s="51"/>
      <c r="J843" s="112" t="s">
        <v>842</v>
      </c>
      <c r="K843" s="74"/>
      <c r="L843" s="48"/>
      <c r="O843" s="82">
        <v>1</v>
      </c>
      <c r="P843" s="82"/>
      <c r="Q843" s="3"/>
      <c r="R843" s="3"/>
      <c r="S843" s="3"/>
      <c r="T843" s="3"/>
      <c r="U843" s="3"/>
      <c r="V843" s="3"/>
      <c r="W843" s="3"/>
      <c r="X843" s="3"/>
    </row>
    <row r="844" spans="1:24" x14ac:dyDescent="0.2">
      <c r="A844" s="1">
        <v>62476599</v>
      </c>
      <c r="B844" s="81" t="s">
        <v>56</v>
      </c>
      <c r="C844" s="22"/>
      <c r="D844" s="22"/>
      <c r="E844" s="22"/>
      <c r="F844" s="5" t="s">
        <v>797</v>
      </c>
      <c r="G844" s="7">
        <v>383.65</v>
      </c>
      <c r="H844" s="37">
        <v>36815</v>
      </c>
      <c r="I844" s="51"/>
      <c r="J844" s="112" t="s">
        <v>842</v>
      </c>
      <c r="K844" s="74"/>
      <c r="L844" s="48"/>
      <c r="O844" s="82">
        <v>1</v>
      </c>
      <c r="P844" s="82"/>
      <c r="Q844" s="3"/>
      <c r="R844" s="3"/>
      <c r="S844" s="3"/>
      <c r="T844" s="3"/>
      <c r="U844" s="3"/>
      <c r="V844" s="3"/>
      <c r="W844" s="3"/>
      <c r="X844" s="3"/>
    </row>
    <row r="845" spans="1:24" ht="25.5" x14ac:dyDescent="0.2">
      <c r="A845" s="1">
        <v>64091914</v>
      </c>
      <c r="B845" s="93" t="s">
        <v>563</v>
      </c>
      <c r="C845" s="22"/>
      <c r="D845" s="22"/>
      <c r="E845" s="22"/>
      <c r="F845" s="5" t="s">
        <v>797</v>
      </c>
      <c r="G845" s="7">
        <v>207.26</v>
      </c>
      <c r="H845" s="37">
        <v>36815</v>
      </c>
      <c r="I845" s="51"/>
      <c r="J845" s="112" t="s">
        <v>842</v>
      </c>
      <c r="K845" s="74"/>
      <c r="L845" s="48"/>
      <c r="O845" s="82">
        <v>1</v>
      </c>
      <c r="P845" s="82"/>
      <c r="Q845" s="3"/>
      <c r="R845" s="3"/>
      <c r="S845" s="3"/>
      <c r="T845" s="3"/>
      <c r="U845" s="3"/>
      <c r="V845" s="3"/>
      <c r="W845" s="3"/>
      <c r="X845" s="3"/>
    </row>
    <row r="846" spans="1:24" x14ac:dyDescent="0.2">
      <c r="A846" s="1">
        <v>65510443</v>
      </c>
      <c r="B846" s="96" t="s">
        <v>520</v>
      </c>
      <c r="C846" s="8">
        <v>1.1000000000000001E-3</v>
      </c>
      <c r="D846" s="28"/>
      <c r="E846" s="8">
        <v>1.3</v>
      </c>
      <c r="F846" s="5" t="s">
        <v>942</v>
      </c>
      <c r="G846" s="7">
        <v>326.44</v>
      </c>
      <c r="H846" s="37">
        <v>40962</v>
      </c>
      <c r="I846" s="51"/>
      <c r="J846" s="112" t="s">
        <v>835</v>
      </c>
      <c r="K846" s="79"/>
      <c r="L846" s="48"/>
      <c r="M846" s="73" t="s">
        <v>856</v>
      </c>
      <c r="N846" s="73" t="s">
        <v>954</v>
      </c>
      <c r="O846" s="61">
        <v>1</v>
      </c>
      <c r="P846" s="61" t="s">
        <v>908</v>
      </c>
      <c r="Q846" s="3"/>
      <c r="R846" s="3"/>
      <c r="S846" s="3"/>
      <c r="T846" s="3"/>
      <c r="U846" s="3"/>
      <c r="V846" s="3"/>
      <c r="W846" s="3"/>
    </row>
    <row r="847" spans="1:24" x14ac:dyDescent="0.2">
      <c r="A847" s="1">
        <v>67562394</v>
      </c>
      <c r="B847" s="96" t="s">
        <v>504</v>
      </c>
      <c r="C847" s="21">
        <v>0.38</v>
      </c>
      <c r="D847" s="22"/>
      <c r="E847" s="21">
        <v>4.0000000000000001E-3</v>
      </c>
      <c r="F847" s="5" t="s">
        <v>943</v>
      </c>
      <c r="G847" s="7">
        <v>409.31</v>
      </c>
      <c r="H847" s="37">
        <v>40962</v>
      </c>
      <c r="I847" s="51"/>
      <c r="J847" s="112" t="s">
        <v>842</v>
      </c>
      <c r="K847" s="74"/>
      <c r="L847" s="48"/>
      <c r="M847" s="74"/>
      <c r="N847" s="74" t="s">
        <v>245</v>
      </c>
      <c r="O847" s="82">
        <v>1</v>
      </c>
      <c r="P847" s="82"/>
      <c r="Q847" s="3"/>
      <c r="R847" s="3"/>
      <c r="S847" s="3"/>
      <c r="T847" s="3"/>
      <c r="U847" s="3"/>
      <c r="V847" s="3"/>
      <c r="W847" s="3"/>
    </row>
    <row r="848" spans="1:24" x14ac:dyDescent="0.2">
      <c r="A848" s="1">
        <v>67730103</v>
      </c>
      <c r="B848" s="93" t="s">
        <v>650</v>
      </c>
      <c r="C848" s="22"/>
      <c r="D848" s="22"/>
      <c r="E848" s="22"/>
      <c r="F848" s="5" t="s">
        <v>797</v>
      </c>
      <c r="G848" s="7">
        <v>184.22</v>
      </c>
      <c r="H848" s="37">
        <v>36815</v>
      </c>
      <c r="I848" s="51"/>
      <c r="J848" s="74" t="s">
        <v>752</v>
      </c>
      <c r="K848" s="74"/>
      <c r="L848" s="48"/>
      <c r="O848" s="82">
        <v>1</v>
      </c>
      <c r="P848" s="82"/>
      <c r="Q848" s="3"/>
      <c r="R848" s="3"/>
      <c r="S848" s="3"/>
      <c r="T848" s="3"/>
      <c r="U848" s="3"/>
      <c r="V848" s="3"/>
      <c r="W848" s="3"/>
    </row>
    <row r="849" spans="1:24" ht="25.5" x14ac:dyDescent="0.2">
      <c r="A849" s="1">
        <v>67730114</v>
      </c>
      <c r="B849" s="93" t="s">
        <v>649</v>
      </c>
      <c r="C849" s="22"/>
      <c r="D849" s="22"/>
      <c r="E849" s="22"/>
      <c r="F849" s="5" t="s">
        <v>797</v>
      </c>
      <c r="G849" s="7">
        <v>198.25</v>
      </c>
      <c r="H849" s="37">
        <v>36815</v>
      </c>
      <c r="I849" s="51"/>
      <c r="J849" s="74" t="s">
        <v>752</v>
      </c>
      <c r="K849" s="74"/>
      <c r="L849" s="48"/>
      <c r="O849" s="82">
        <v>1</v>
      </c>
      <c r="P849" s="82"/>
      <c r="Q849" s="3"/>
      <c r="R849" s="3"/>
      <c r="S849" s="3"/>
      <c r="T849" s="3"/>
      <c r="U849" s="3"/>
      <c r="V849" s="3"/>
      <c r="W849" s="3"/>
    </row>
    <row r="850" spans="1:24" x14ac:dyDescent="0.2">
      <c r="A850" s="1">
        <v>68006837</v>
      </c>
      <c r="B850" s="93" t="s">
        <v>553</v>
      </c>
      <c r="C850" s="22"/>
      <c r="D850" s="22"/>
      <c r="E850" s="22"/>
      <c r="F850" s="5" t="s">
        <v>797</v>
      </c>
      <c r="G850" s="7">
        <v>197.26</v>
      </c>
      <c r="H850" s="37">
        <v>36815</v>
      </c>
      <c r="I850" s="51"/>
      <c r="J850" s="74" t="s">
        <v>752</v>
      </c>
      <c r="K850" s="74"/>
      <c r="L850" s="48"/>
      <c r="O850" s="82">
        <v>1</v>
      </c>
      <c r="P850" s="82"/>
      <c r="Q850" s="3"/>
      <c r="R850" s="3"/>
      <c r="S850" s="3"/>
      <c r="T850" s="3"/>
      <c r="U850" s="3"/>
      <c r="V850" s="3"/>
      <c r="W850" s="3"/>
    </row>
    <row r="851" spans="1:24" x14ac:dyDescent="0.2">
      <c r="A851" s="1">
        <v>69782907</v>
      </c>
      <c r="B851" s="96" t="s">
        <v>517</v>
      </c>
      <c r="C851" s="8">
        <v>1.1000000000000001E-3</v>
      </c>
      <c r="D851" s="22"/>
      <c r="E851" s="8">
        <v>1.3</v>
      </c>
      <c r="F851" s="5" t="s">
        <v>942</v>
      </c>
      <c r="G851" s="7">
        <v>360.88</v>
      </c>
      <c r="H851" s="37">
        <v>40962</v>
      </c>
      <c r="I851" s="51"/>
      <c r="J851" s="112" t="s">
        <v>835</v>
      </c>
      <c r="K851" s="79"/>
      <c r="L851" s="48"/>
      <c r="M851" s="73" t="s">
        <v>856</v>
      </c>
      <c r="N851" s="73" t="s">
        <v>954</v>
      </c>
      <c r="O851" s="82">
        <v>1</v>
      </c>
      <c r="P851" s="82" t="s">
        <v>908</v>
      </c>
      <c r="Q851" s="3"/>
      <c r="R851" s="3"/>
      <c r="S851" s="3"/>
      <c r="T851" s="3"/>
      <c r="U851" s="3"/>
      <c r="V851" s="3"/>
      <c r="W851" s="3"/>
    </row>
    <row r="852" spans="1:24" x14ac:dyDescent="0.2">
      <c r="A852" s="1">
        <v>70362504</v>
      </c>
      <c r="B852" s="96" t="s">
        <v>532</v>
      </c>
      <c r="C852" s="8">
        <v>1.0999999999999999E-2</v>
      </c>
      <c r="D852" s="22"/>
      <c r="E852" s="8">
        <v>0.13</v>
      </c>
      <c r="F852" s="5" t="s">
        <v>942</v>
      </c>
      <c r="G852" s="7">
        <v>291.99</v>
      </c>
      <c r="H852" s="37">
        <v>40962</v>
      </c>
      <c r="I852" s="51"/>
      <c r="J852" s="112" t="s">
        <v>835</v>
      </c>
      <c r="K852" s="79"/>
      <c r="L852" s="48"/>
      <c r="M852" s="73" t="s">
        <v>856</v>
      </c>
      <c r="N852" s="73" t="s">
        <v>954</v>
      </c>
      <c r="O852" s="82">
        <v>1</v>
      </c>
      <c r="P852" s="82" t="s">
        <v>908</v>
      </c>
      <c r="Q852" s="21"/>
      <c r="R852" s="3"/>
      <c r="S852" s="3"/>
      <c r="T852" s="3"/>
      <c r="U852" s="3"/>
      <c r="V852" s="3"/>
      <c r="W852" s="3"/>
      <c r="X852" s="3"/>
    </row>
    <row r="853" spans="1:24" s="22" customFormat="1" x14ac:dyDescent="0.2">
      <c r="A853" s="1">
        <v>70476823</v>
      </c>
      <c r="B853" s="81" t="s">
        <v>676</v>
      </c>
      <c r="F853" s="5" t="s">
        <v>900</v>
      </c>
      <c r="G853" s="7">
        <v>553.86</v>
      </c>
      <c r="H853" s="37">
        <v>36815</v>
      </c>
      <c r="I853" s="51"/>
      <c r="J853" s="112" t="s">
        <v>842</v>
      </c>
      <c r="K853" s="79"/>
      <c r="L853" s="48"/>
      <c r="M853" s="73" t="s">
        <v>856</v>
      </c>
      <c r="N853" s="73" t="s">
        <v>979</v>
      </c>
      <c r="O853" s="61">
        <v>1</v>
      </c>
      <c r="P853" s="61"/>
      <c r="Q853" s="3"/>
      <c r="R853" s="21"/>
      <c r="S853" s="21"/>
      <c r="T853" s="21"/>
      <c r="U853" s="21"/>
      <c r="V853" s="21"/>
      <c r="W853" s="21"/>
      <c r="X853" s="21"/>
    </row>
    <row r="854" spans="1:24" x14ac:dyDescent="0.2">
      <c r="A854" s="1">
        <v>70648269</v>
      </c>
      <c r="B854" s="96" t="s">
        <v>506</v>
      </c>
      <c r="C854" s="21">
        <v>3.8</v>
      </c>
      <c r="D854" s="22"/>
      <c r="E854" s="21">
        <v>4.0000000000000002E-4</v>
      </c>
      <c r="F854" s="5" t="s">
        <v>942</v>
      </c>
      <c r="G854" s="7">
        <v>374.84</v>
      </c>
      <c r="H854" s="37">
        <v>40962</v>
      </c>
      <c r="I854" s="51"/>
      <c r="J854" s="112" t="s">
        <v>842</v>
      </c>
      <c r="K854" s="79"/>
      <c r="L854" s="48"/>
      <c r="M854" s="74" t="s">
        <v>856</v>
      </c>
      <c r="N854" s="74" t="s">
        <v>245</v>
      </c>
      <c r="O854" s="61">
        <v>1</v>
      </c>
      <c r="P854" s="61" t="s">
        <v>908</v>
      </c>
      <c r="Q854" s="3"/>
      <c r="R854" s="3"/>
      <c r="S854" s="3"/>
      <c r="T854" s="3"/>
      <c r="U854" s="3"/>
      <c r="V854" s="3"/>
      <c r="W854" s="3"/>
    </row>
    <row r="855" spans="1:24" x14ac:dyDescent="0.2">
      <c r="A855" s="1">
        <v>72918219</v>
      </c>
      <c r="B855" s="96" t="s">
        <v>510</v>
      </c>
      <c r="C855" s="21">
        <v>3.8</v>
      </c>
      <c r="D855" s="22"/>
      <c r="E855" s="21">
        <v>4.0000000000000002E-4</v>
      </c>
      <c r="F855" s="5" t="s">
        <v>942</v>
      </c>
      <c r="G855" s="7">
        <v>374.86</v>
      </c>
      <c r="H855" s="37">
        <v>40962</v>
      </c>
      <c r="I855" s="51"/>
      <c r="J855" s="112" t="s">
        <v>842</v>
      </c>
      <c r="K855" s="79"/>
      <c r="L855" s="48"/>
      <c r="M855" s="74" t="s">
        <v>856</v>
      </c>
      <c r="N855" s="74" t="s">
        <v>245</v>
      </c>
      <c r="O855" s="82">
        <v>1</v>
      </c>
      <c r="P855" s="82" t="s">
        <v>908</v>
      </c>
      <c r="R855" s="3"/>
      <c r="S855" s="3"/>
      <c r="T855" s="3"/>
      <c r="U855" s="3"/>
      <c r="V855" s="3"/>
      <c r="W855" s="3"/>
    </row>
    <row r="856" spans="1:24" x14ac:dyDescent="0.2">
      <c r="A856" s="1">
        <v>74472370</v>
      </c>
      <c r="B856" s="96" t="s">
        <v>522</v>
      </c>
      <c r="C856" s="8">
        <v>1.1000000000000001E-3</v>
      </c>
      <c r="D856" s="22"/>
      <c r="E856" s="8">
        <v>1.3</v>
      </c>
      <c r="F856" s="5" t="s">
        <v>942</v>
      </c>
      <c r="G856" s="7">
        <v>326.44</v>
      </c>
      <c r="H856" s="37">
        <v>40962</v>
      </c>
      <c r="I856" s="51"/>
      <c r="J856" s="112" t="s">
        <v>835</v>
      </c>
      <c r="K856" s="79"/>
      <c r="L856" s="48"/>
      <c r="M856" s="73" t="s">
        <v>856</v>
      </c>
      <c r="N856" s="73" t="s">
        <v>954</v>
      </c>
      <c r="O856" s="82">
        <v>1</v>
      </c>
      <c r="P856" s="82" t="s">
        <v>908</v>
      </c>
    </row>
    <row r="857" spans="1:24" x14ac:dyDescent="0.2">
      <c r="A857" s="1">
        <v>76180966</v>
      </c>
      <c r="B857" s="93" t="s">
        <v>658</v>
      </c>
      <c r="C857" s="22"/>
      <c r="D857" s="22"/>
      <c r="E857" s="22"/>
      <c r="F857" s="5" t="s">
        <v>797</v>
      </c>
      <c r="G857" s="7">
        <v>198.25</v>
      </c>
      <c r="H857" s="37">
        <v>36815</v>
      </c>
      <c r="I857" s="51"/>
      <c r="J857" s="112" t="s">
        <v>842</v>
      </c>
      <c r="K857" s="74"/>
      <c r="L857" s="48"/>
      <c r="O857" s="82">
        <v>1</v>
      </c>
      <c r="P857" s="82"/>
      <c r="Q857" s="22"/>
    </row>
    <row r="858" spans="1:24" s="22" customFormat="1" x14ac:dyDescent="0.2">
      <c r="A858" s="1">
        <v>77501634</v>
      </c>
      <c r="B858" s="81" t="s">
        <v>278</v>
      </c>
      <c r="F858" s="5" t="s">
        <v>900</v>
      </c>
      <c r="G858" s="7">
        <v>475.8</v>
      </c>
      <c r="H858" s="37">
        <v>36815</v>
      </c>
      <c r="I858" s="51"/>
      <c r="J858" s="112" t="s">
        <v>842</v>
      </c>
      <c r="K858" s="79"/>
      <c r="L858" s="48"/>
      <c r="M858" s="73" t="s">
        <v>856</v>
      </c>
      <c r="N858" s="73"/>
      <c r="O858" s="82">
        <v>1</v>
      </c>
      <c r="P858" s="82"/>
    </row>
    <row r="859" spans="1:24" s="22" customFormat="1" x14ac:dyDescent="0.2">
      <c r="A859" s="1">
        <v>77536664</v>
      </c>
      <c r="B859" s="81" t="s">
        <v>939</v>
      </c>
      <c r="C859" s="22">
        <v>1.9000000000000001E-4</v>
      </c>
      <c r="F859" s="5" t="s">
        <v>943</v>
      </c>
      <c r="G859" s="7"/>
      <c r="H859" s="37">
        <v>44804</v>
      </c>
      <c r="I859" s="51"/>
      <c r="J859" s="74" t="s">
        <v>842</v>
      </c>
      <c r="K859" s="74"/>
      <c r="L859" s="48"/>
      <c r="M859" s="73"/>
      <c r="N859" s="73" t="s">
        <v>84</v>
      </c>
      <c r="O859" s="85">
        <v>333.33300000000003</v>
      </c>
      <c r="P859" s="82" t="s">
        <v>908</v>
      </c>
    </row>
    <row r="860" spans="1:24" s="22" customFormat="1" x14ac:dyDescent="0.2">
      <c r="A860" s="1">
        <v>77536675</v>
      </c>
      <c r="B860" s="81" t="s">
        <v>940</v>
      </c>
      <c r="C860" s="22">
        <v>1.9000000000000001E-4</v>
      </c>
      <c r="F860" s="5" t="s">
        <v>943</v>
      </c>
      <c r="G860" s="7"/>
      <c r="H860" s="37">
        <v>44804</v>
      </c>
      <c r="I860" s="51"/>
      <c r="J860" s="74" t="s">
        <v>842</v>
      </c>
      <c r="K860" s="74"/>
      <c r="L860" s="48"/>
      <c r="M860" s="73"/>
      <c r="N860" s="73" t="s">
        <v>84</v>
      </c>
      <c r="O860" s="85">
        <v>333.33300000000003</v>
      </c>
      <c r="P860" s="82" t="s">
        <v>908</v>
      </c>
    </row>
    <row r="861" spans="1:24" s="22" customFormat="1" x14ac:dyDescent="0.2">
      <c r="A861" s="1">
        <v>77536686</v>
      </c>
      <c r="B861" s="81" t="s">
        <v>941</v>
      </c>
      <c r="C861" s="22">
        <v>1.9000000000000001E-4</v>
      </c>
      <c r="F861" s="5" t="s">
        <v>943</v>
      </c>
      <c r="G861" s="7"/>
      <c r="H861" s="37">
        <v>44804</v>
      </c>
      <c r="I861" s="51"/>
      <c r="J861" s="74" t="s">
        <v>842</v>
      </c>
      <c r="K861" s="74"/>
      <c r="L861" s="48"/>
      <c r="M861" s="73"/>
      <c r="N861" s="73" t="s">
        <v>84</v>
      </c>
      <c r="O861" s="85">
        <v>333.33300000000003</v>
      </c>
      <c r="P861" s="82" t="s">
        <v>908</v>
      </c>
    </row>
    <row r="862" spans="1:24" s="22" customFormat="1" x14ac:dyDescent="0.2">
      <c r="A862" s="1">
        <v>86220420</v>
      </c>
      <c r="B862" s="81" t="s">
        <v>331</v>
      </c>
      <c r="F862" s="5" t="s">
        <v>900</v>
      </c>
      <c r="G862" s="7">
        <v>1382.52</v>
      </c>
      <c r="H862" s="37">
        <v>36815</v>
      </c>
      <c r="I862" s="51"/>
      <c r="J862" s="112" t="s">
        <v>842</v>
      </c>
      <c r="K862" s="79"/>
      <c r="L862" s="48"/>
      <c r="M862" s="73" t="s">
        <v>856</v>
      </c>
      <c r="N862" s="73" t="s">
        <v>979</v>
      </c>
      <c r="O862" s="82">
        <v>1</v>
      </c>
      <c r="P862" s="82"/>
    </row>
    <row r="863" spans="1:24" s="22" customFormat="1" x14ac:dyDescent="0.2">
      <c r="A863" s="1">
        <v>108171262</v>
      </c>
      <c r="B863" s="81" t="s">
        <v>141</v>
      </c>
      <c r="C863" s="21">
        <v>2.5000000000000001E-5</v>
      </c>
      <c r="F863" s="5" t="s">
        <v>908</v>
      </c>
      <c r="G863" s="7" t="s">
        <v>752</v>
      </c>
      <c r="H863" s="37">
        <v>36815</v>
      </c>
      <c r="I863" s="51"/>
      <c r="J863" s="112" t="s">
        <v>835</v>
      </c>
      <c r="K863" s="74"/>
      <c r="L863" s="48"/>
      <c r="M863" s="73"/>
      <c r="N863" s="73"/>
      <c r="O863" s="82">
        <v>1</v>
      </c>
      <c r="P863" s="82" t="s">
        <v>908</v>
      </c>
    </row>
    <row r="864" spans="1:24" s="22" customFormat="1" ht="25.5" x14ac:dyDescent="0.2">
      <c r="A864" s="30">
        <v>125252473</v>
      </c>
      <c r="B864" s="94" t="s">
        <v>1029</v>
      </c>
      <c r="D864" s="22">
        <v>4.5</v>
      </c>
      <c r="E864" s="22">
        <v>0.4</v>
      </c>
      <c r="F864" s="5" t="s">
        <v>942</v>
      </c>
      <c r="G864" s="7"/>
      <c r="H864" s="110">
        <v>45884</v>
      </c>
      <c r="I864" s="51"/>
      <c r="J864" s="74" t="s">
        <v>835</v>
      </c>
      <c r="K864" s="74"/>
      <c r="L864" s="48"/>
      <c r="M864" s="73" t="s">
        <v>856</v>
      </c>
      <c r="N864" s="73" t="s">
        <v>1032</v>
      </c>
      <c r="O864" s="82">
        <v>1</v>
      </c>
      <c r="P864" s="82" t="s">
        <v>908</v>
      </c>
    </row>
    <row r="865" spans="1:17" s="22" customFormat="1" x14ac:dyDescent="0.2">
      <c r="A865" s="30">
        <v>160994683</v>
      </c>
      <c r="B865" s="94" t="s">
        <v>1030</v>
      </c>
      <c r="D865" s="22">
        <v>4.5</v>
      </c>
      <c r="E865" s="22">
        <v>0.4</v>
      </c>
      <c r="F865" s="5" t="s">
        <v>942</v>
      </c>
      <c r="G865" s="7"/>
      <c r="H865" s="110">
        <v>45884</v>
      </c>
      <c r="I865" s="51"/>
      <c r="J865" s="74" t="s">
        <v>835</v>
      </c>
      <c r="K865" s="74"/>
      <c r="L865" s="48"/>
      <c r="M865" s="73" t="s">
        <v>856</v>
      </c>
      <c r="N865" s="73" t="s">
        <v>1033</v>
      </c>
      <c r="O865" s="82">
        <v>1</v>
      </c>
      <c r="P865" s="82" t="s">
        <v>908</v>
      </c>
    </row>
    <row r="866" spans="1:17" s="22" customFormat="1" x14ac:dyDescent="0.2">
      <c r="A866" s="1">
        <v>191234227</v>
      </c>
      <c r="B866" s="81" t="s">
        <v>996</v>
      </c>
      <c r="C866" s="21"/>
      <c r="D866" s="22">
        <v>340</v>
      </c>
      <c r="E866" s="22">
        <v>9</v>
      </c>
      <c r="F866" s="5" t="s">
        <v>942</v>
      </c>
      <c r="G866" s="7"/>
      <c r="H866" s="37">
        <v>44804</v>
      </c>
      <c r="I866" s="51"/>
      <c r="J866" s="112" t="s">
        <v>835</v>
      </c>
      <c r="K866" s="79"/>
      <c r="L866" s="48"/>
      <c r="M866" s="73" t="s">
        <v>856</v>
      </c>
      <c r="N866" s="73" t="s">
        <v>866</v>
      </c>
      <c r="O866" s="82">
        <v>1</v>
      </c>
      <c r="P866" s="82" t="s">
        <v>908</v>
      </c>
    </row>
    <row r="867" spans="1:17" s="22" customFormat="1" x14ac:dyDescent="0.2">
      <c r="A867" s="1">
        <v>341972314</v>
      </c>
      <c r="B867" s="81" t="s">
        <v>997</v>
      </c>
      <c r="C867" s="21"/>
      <c r="D867" s="22">
        <v>340</v>
      </c>
      <c r="E867" s="22">
        <v>9</v>
      </c>
      <c r="F867" s="5" t="s">
        <v>942</v>
      </c>
      <c r="G867" s="7"/>
      <c r="H867" s="37">
        <v>44804</v>
      </c>
      <c r="I867" s="51"/>
      <c r="J867" s="112" t="s">
        <v>835</v>
      </c>
      <c r="K867" s="79"/>
      <c r="L867" s="48"/>
      <c r="M867" s="73" t="s">
        <v>856</v>
      </c>
      <c r="N867" s="73" t="s">
        <v>866</v>
      </c>
      <c r="O867" s="82">
        <v>1</v>
      </c>
      <c r="P867" s="82" t="s">
        <v>908</v>
      </c>
      <c r="Q867" s="4"/>
    </row>
    <row r="868" spans="1:17" x14ac:dyDescent="0.2">
      <c r="A868" s="22"/>
      <c r="C868" s="22"/>
      <c r="D868" s="22"/>
      <c r="E868" s="22"/>
      <c r="F868" s="22"/>
      <c r="G868" s="22"/>
      <c r="H868" s="37"/>
      <c r="I868" s="37"/>
      <c r="J868" s="74"/>
      <c r="K868" s="73"/>
      <c r="Q868" s="22"/>
    </row>
    <row r="869" spans="1:17" s="22" customFormat="1" x14ac:dyDescent="0.2">
      <c r="B869" s="24"/>
      <c r="H869" s="38"/>
      <c r="I869" s="38"/>
      <c r="J869" s="73"/>
      <c r="K869" s="74"/>
      <c r="L869" s="37"/>
      <c r="M869" s="73"/>
      <c r="N869" s="73"/>
      <c r="O869" s="85"/>
      <c r="P869" s="73"/>
      <c r="Q869" s="4"/>
    </row>
    <row r="870" spans="1:17" x14ac:dyDescent="0.2">
      <c r="A870" s="22"/>
      <c r="C870" s="22"/>
      <c r="D870" s="22"/>
      <c r="E870" s="22"/>
      <c r="F870" s="23"/>
      <c r="H870" s="37"/>
      <c r="I870" s="37"/>
      <c r="J870" s="74"/>
      <c r="K870" s="74"/>
      <c r="L870" s="37"/>
    </row>
    <row r="871" spans="1:17" x14ac:dyDescent="0.2">
      <c r="A871" s="22"/>
      <c r="C871" s="22"/>
      <c r="D871" s="22"/>
      <c r="E871" s="22"/>
      <c r="F871" s="22"/>
      <c r="K871" s="73"/>
    </row>
    <row r="872" spans="1:17" x14ac:dyDescent="0.2">
      <c r="A872" s="22"/>
      <c r="C872" s="22"/>
      <c r="D872" s="22"/>
      <c r="E872" s="21"/>
      <c r="F872" s="23"/>
      <c r="K872" s="73"/>
    </row>
  </sheetData>
  <autoFilter ref="A1:P872">
    <sortState ref="A2:P872">
      <sortCondition ref="A1:A872"/>
    </sortState>
  </autoFilter>
  <sortState ref="A2:J772">
    <sortCondition ref="A2:A804"/>
  </sortState>
  <mergeCells count="4">
    <mergeCell ref="Q42:Q44"/>
    <mergeCell ref="Q1:R1"/>
    <mergeCell ref="R2:AB14"/>
    <mergeCell ref="Q35:Q37"/>
  </mergeCells>
  <phoneticPr fontId="0" type="noConversion"/>
  <conditionalFormatting sqref="D651:E651">
    <cfRule type="cellIs" dxfId="5" priority="8" stopIfTrue="1" operator="equal">
      <formula>0</formula>
    </cfRule>
  </conditionalFormatting>
  <conditionalFormatting sqref="D720:E720">
    <cfRule type="cellIs" dxfId="4" priority="7" stopIfTrue="1" operator="equal">
      <formula>0</formula>
    </cfRule>
  </conditionalFormatting>
  <conditionalFormatting sqref="D721:E721">
    <cfRule type="cellIs" dxfId="3" priority="6" stopIfTrue="1" operator="equal">
      <formula>0</formula>
    </cfRule>
  </conditionalFormatting>
  <conditionalFormatting sqref="D735:E737">
    <cfRule type="cellIs" dxfId="2" priority="5" stopIfTrue="1" operator="equal">
      <formula>0</formula>
    </cfRule>
  </conditionalFormatting>
  <conditionalFormatting sqref="O2:O865">
    <cfRule type="cellIs" dxfId="1" priority="1" operator="greaterThan">
      <formula>1</formula>
    </cfRule>
    <cfRule type="cellIs" dxfId="0" priority="2" operator="lessThan">
      <formula>1</formula>
    </cfRule>
  </conditionalFormatting>
  <hyperlinks>
    <hyperlink ref="Q14" r:id="rId1"/>
  </hyperlinks>
  <pageMargins left="0.75" right="0.75" top="1" bottom="1" header="0.5" footer="0.5"/>
  <pageSetup orientation="portrait" r:id="rId2"/>
  <headerFooter alignWithMargins="0">
    <oddHeader>&amp;A</oddHeader>
    <oddFooter>Page &amp;P</oddFooter>
  </headerFooter>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68"/>
  <sheetViews>
    <sheetView zoomScale="150" zoomScaleNormal="150" workbookViewId="0">
      <pane ySplit="1" topLeftCell="A848" activePane="bottomLeft" state="frozen"/>
      <selection pane="bottomLeft" activeCell="A829" sqref="A829:XFD830"/>
    </sheetView>
  </sheetViews>
  <sheetFormatPr defaultColWidth="8.85546875" defaultRowHeight="12.75" x14ac:dyDescent="0.2"/>
  <cols>
    <col min="1" max="1" width="65.7109375" style="22" customWidth="1"/>
    <col min="2" max="2" width="13.28515625" style="22" customWidth="1"/>
    <col min="4" max="16384" width="8.85546875" style="22"/>
  </cols>
  <sheetData>
    <row r="1" spans="1:17" x14ac:dyDescent="0.2">
      <c r="A1" s="1" t="s">
        <v>1</v>
      </c>
      <c r="B1" s="1" t="s">
        <v>0</v>
      </c>
      <c r="D1" s="21"/>
      <c r="E1" s="21"/>
      <c r="F1" s="21"/>
      <c r="G1" s="21"/>
      <c r="H1" s="21"/>
      <c r="I1" s="21"/>
      <c r="J1" s="21"/>
      <c r="K1" s="21"/>
      <c r="L1" s="21"/>
      <c r="M1" s="21"/>
      <c r="N1" s="21"/>
      <c r="O1" s="21"/>
      <c r="P1" s="21"/>
      <c r="Q1" s="21"/>
    </row>
    <row r="2" spans="1:17" x14ac:dyDescent="0.2">
      <c r="A2" s="25" t="s">
        <v>538</v>
      </c>
      <c r="B2" s="21">
        <v>13909096</v>
      </c>
      <c r="E2" s="162" t="s">
        <v>1025</v>
      </c>
      <c r="F2" s="162"/>
      <c r="G2" s="21"/>
      <c r="I2" s="21"/>
      <c r="J2" s="21"/>
      <c r="K2" s="21"/>
      <c r="L2" s="21"/>
      <c r="M2" s="21"/>
      <c r="N2" s="21"/>
      <c r="O2" s="21"/>
      <c r="P2" s="21"/>
    </row>
    <row r="3" spans="1:17" x14ac:dyDescent="0.2">
      <c r="A3" s="25" t="s">
        <v>537</v>
      </c>
      <c r="B3" s="21">
        <v>13010474</v>
      </c>
      <c r="D3" s="21"/>
      <c r="E3" s="21"/>
      <c r="F3" s="21"/>
      <c r="G3" s="21"/>
      <c r="I3" s="21"/>
      <c r="J3" s="21"/>
      <c r="K3" s="21"/>
      <c r="L3" s="21"/>
      <c r="M3" s="21"/>
      <c r="N3" s="21"/>
      <c r="O3" s="21"/>
      <c r="P3" s="21"/>
    </row>
    <row r="4" spans="1:17" x14ac:dyDescent="0.2">
      <c r="A4" s="8" t="s">
        <v>773</v>
      </c>
      <c r="B4" s="21">
        <v>811972</v>
      </c>
      <c r="D4" s="21"/>
      <c r="E4" s="21"/>
      <c r="F4" s="21"/>
      <c r="G4" s="21"/>
      <c r="I4" s="21"/>
      <c r="J4" s="21"/>
      <c r="K4" s="21"/>
      <c r="L4" s="21"/>
      <c r="M4" s="21"/>
      <c r="N4" s="21"/>
      <c r="O4" s="21"/>
      <c r="P4" s="21"/>
    </row>
    <row r="5" spans="1:17" x14ac:dyDescent="0.2">
      <c r="A5" s="8" t="s">
        <v>499</v>
      </c>
      <c r="B5" s="21">
        <v>79345</v>
      </c>
      <c r="D5" s="21"/>
      <c r="E5" s="21"/>
      <c r="F5" s="21"/>
      <c r="G5" s="21"/>
      <c r="I5" s="21"/>
      <c r="J5" s="21"/>
      <c r="K5" s="21"/>
      <c r="L5" s="21"/>
      <c r="M5" s="21"/>
      <c r="N5" s="21"/>
      <c r="O5" s="21"/>
      <c r="P5" s="21"/>
    </row>
    <row r="6" spans="1:17" x14ac:dyDescent="0.2">
      <c r="A6" s="8" t="s">
        <v>500</v>
      </c>
      <c r="B6" s="21">
        <v>79005</v>
      </c>
      <c r="D6" s="21"/>
      <c r="E6" s="21"/>
      <c r="F6" s="21"/>
      <c r="G6" s="21"/>
      <c r="I6" s="21"/>
      <c r="J6" s="21"/>
      <c r="K6" s="21"/>
      <c r="L6" s="21"/>
      <c r="M6" s="21"/>
      <c r="N6" s="21"/>
      <c r="O6" s="21"/>
      <c r="P6" s="21"/>
    </row>
    <row r="7" spans="1:17" x14ac:dyDescent="0.2">
      <c r="A7" s="8" t="s">
        <v>2</v>
      </c>
      <c r="B7" s="21">
        <v>75343</v>
      </c>
      <c r="D7" s="21"/>
      <c r="E7" s="21"/>
      <c r="F7" s="21"/>
      <c r="G7" s="21"/>
      <c r="I7" s="21"/>
      <c r="J7" s="21"/>
      <c r="K7" s="21"/>
      <c r="L7" s="21"/>
      <c r="M7" s="21"/>
      <c r="N7" s="21"/>
      <c r="O7" s="21"/>
      <c r="P7" s="21"/>
    </row>
    <row r="8" spans="1:17" x14ac:dyDescent="0.2">
      <c r="A8" s="8" t="s">
        <v>782</v>
      </c>
      <c r="B8" s="8">
        <v>75376</v>
      </c>
      <c r="D8" s="21"/>
      <c r="E8" s="21"/>
      <c r="F8" s="21"/>
      <c r="G8" s="21"/>
      <c r="I8" s="21"/>
      <c r="J8" s="21"/>
      <c r="K8" s="21"/>
      <c r="L8" s="21"/>
      <c r="M8" s="21"/>
      <c r="N8" s="21"/>
      <c r="O8" s="21"/>
      <c r="P8" s="21"/>
    </row>
    <row r="9" spans="1:17" x14ac:dyDescent="0.2">
      <c r="A9" s="8" t="s">
        <v>539</v>
      </c>
      <c r="B9" s="21">
        <v>57147</v>
      </c>
      <c r="D9" s="21"/>
      <c r="E9" s="21"/>
      <c r="F9" s="21"/>
      <c r="G9" s="21"/>
      <c r="I9" s="21"/>
      <c r="J9" s="21"/>
      <c r="K9" s="21"/>
      <c r="L9" s="21"/>
      <c r="M9" s="21"/>
      <c r="N9" s="21"/>
      <c r="O9" s="21"/>
      <c r="P9" s="21"/>
    </row>
    <row r="10" spans="1:17" x14ac:dyDescent="0.2">
      <c r="A10" s="26" t="s">
        <v>502</v>
      </c>
      <c r="B10" s="21">
        <v>39001020</v>
      </c>
      <c r="D10" s="21"/>
      <c r="E10" s="21"/>
      <c r="F10" s="21"/>
      <c r="G10" s="21"/>
      <c r="I10" s="21"/>
      <c r="J10" s="21"/>
      <c r="K10" s="21"/>
      <c r="L10" s="21"/>
      <c r="M10" s="21"/>
      <c r="N10" s="21"/>
      <c r="O10" s="21"/>
      <c r="P10" s="21"/>
    </row>
    <row r="11" spans="1:17" x14ac:dyDescent="0.2">
      <c r="A11" s="26" t="s">
        <v>501</v>
      </c>
      <c r="B11" s="21">
        <v>3268879</v>
      </c>
      <c r="D11" s="21"/>
      <c r="E11" s="21"/>
      <c r="F11" s="21"/>
      <c r="G11" s="21"/>
      <c r="I11" s="21"/>
      <c r="J11" s="21"/>
      <c r="K11" s="21"/>
      <c r="L11" s="21"/>
      <c r="M11" s="21"/>
      <c r="N11" s="21"/>
      <c r="O11" s="21"/>
      <c r="P11" s="21"/>
    </row>
    <row r="12" spans="1:17" x14ac:dyDescent="0.2">
      <c r="A12" s="26" t="s">
        <v>504</v>
      </c>
      <c r="B12" s="21">
        <v>67562394</v>
      </c>
      <c r="D12" s="21"/>
      <c r="E12" s="21"/>
      <c r="F12" s="21"/>
      <c r="G12" s="21"/>
      <c r="I12" s="21"/>
      <c r="J12" s="21"/>
      <c r="K12" s="21"/>
      <c r="L12" s="21"/>
      <c r="M12" s="21"/>
      <c r="N12" s="21"/>
      <c r="O12" s="21"/>
      <c r="P12" s="21"/>
    </row>
    <row r="13" spans="1:17" x14ac:dyDescent="0.2">
      <c r="A13" s="26" t="s">
        <v>503</v>
      </c>
      <c r="B13" s="21">
        <v>35822469</v>
      </c>
      <c r="D13" s="21"/>
      <c r="E13" s="21"/>
      <c r="F13" s="21"/>
      <c r="G13" s="21"/>
      <c r="I13" s="21"/>
      <c r="J13" s="21"/>
      <c r="K13" s="21"/>
      <c r="L13" s="21"/>
      <c r="M13" s="21"/>
      <c r="N13" s="21"/>
      <c r="O13" s="21"/>
      <c r="P13" s="21"/>
    </row>
    <row r="14" spans="1:17" x14ac:dyDescent="0.2">
      <c r="A14" s="26" t="s">
        <v>505</v>
      </c>
      <c r="B14" s="21">
        <v>55673897</v>
      </c>
      <c r="D14" s="21"/>
      <c r="E14" s="21"/>
      <c r="F14" s="21"/>
      <c r="G14" s="21"/>
      <c r="I14" s="21"/>
      <c r="J14" s="21"/>
      <c r="K14" s="21"/>
      <c r="L14" s="21"/>
      <c r="M14" s="21"/>
      <c r="N14" s="21"/>
      <c r="O14" s="21"/>
      <c r="P14" s="21"/>
    </row>
    <row r="15" spans="1:17" x14ac:dyDescent="0.2">
      <c r="A15" s="26" t="s">
        <v>506</v>
      </c>
      <c r="B15" s="21">
        <v>70648269</v>
      </c>
      <c r="D15" s="21"/>
      <c r="E15" s="21"/>
      <c r="F15" s="21"/>
      <c r="G15" s="21"/>
      <c r="I15" s="21"/>
      <c r="J15" s="21"/>
      <c r="K15" s="21"/>
      <c r="L15" s="21"/>
      <c r="M15" s="21"/>
      <c r="N15" s="21"/>
      <c r="O15" s="21"/>
      <c r="P15" s="21"/>
    </row>
    <row r="16" spans="1:17" x14ac:dyDescent="0.2">
      <c r="A16" s="26" t="s">
        <v>507</v>
      </c>
      <c r="B16" s="21">
        <v>39227286</v>
      </c>
      <c r="D16" s="21"/>
      <c r="E16" s="21"/>
      <c r="F16" s="21"/>
      <c r="G16" s="21"/>
      <c r="I16" s="21"/>
      <c r="J16" s="21"/>
      <c r="K16" s="21"/>
      <c r="L16" s="21"/>
      <c r="M16" s="21"/>
      <c r="N16" s="21"/>
      <c r="O16" s="21"/>
      <c r="P16" s="21"/>
    </row>
    <row r="17" spans="1:17" x14ac:dyDescent="0.2">
      <c r="A17" s="26" t="s">
        <v>508</v>
      </c>
      <c r="B17" s="21">
        <v>57117449</v>
      </c>
      <c r="D17" s="21"/>
      <c r="E17" s="21"/>
      <c r="F17" s="21"/>
      <c r="G17" s="21"/>
      <c r="I17" s="21"/>
      <c r="J17" s="21"/>
      <c r="K17" s="21"/>
      <c r="L17" s="21"/>
      <c r="M17" s="21"/>
      <c r="N17" s="21"/>
      <c r="O17" s="21"/>
      <c r="P17" s="21"/>
    </row>
    <row r="18" spans="1:17" x14ac:dyDescent="0.2">
      <c r="A18" s="26" t="s">
        <v>509</v>
      </c>
      <c r="B18" s="21">
        <v>57653857</v>
      </c>
      <c r="D18" s="21"/>
      <c r="E18" s="21"/>
      <c r="F18" s="21"/>
      <c r="G18" s="21"/>
      <c r="I18" s="21"/>
      <c r="J18" s="21"/>
      <c r="K18" s="21"/>
      <c r="L18" s="21"/>
      <c r="M18" s="21"/>
      <c r="N18" s="21"/>
      <c r="O18" s="21"/>
      <c r="P18" s="21"/>
    </row>
    <row r="19" spans="1:17" x14ac:dyDescent="0.2">
      <c r="A19" s="26" t="s">
        <v>510</v>
      </c>
      <c r="B19" s="21">
        <v>72918219</v>
      </c>
      <c r="D19" s="21"/>
      <c r="E19" s="21"/>
      <c r="F19" s="21"/>
      <c r="G19" s="21"/>
      <c r="I19" s="21"/>
      <c r="J19" s="21"/>
      <c r="K19" s="21"/>
      <c r="L19" s="21"/>
      <c r="M19" s="21"/>
      <c r="N19" s="21"/>
      <c r="O19" s="21"/>
      <c r="P19" s="21"/>
    </row>
    <row r="20" spans="1:17" x14ac:dyDescent="0.2">
      <c r="A20" s="26" t="s">
        <v>511</v>
      </c>
      <c r="B20" s="21">
        <v>19408743</v>
      </c>
      <c r="D20" s="21"/>
      <c r="E20" s="21"/>
      <c r="F20" s="21"/>
      <c r="G20" s="21"/>
      <c r="I20" s="21"/>
      <c r="J20" s="21"/>
      <c r="K20" s="21"/>
      <c r="L20" s="21"/>
      <c r="M20" s="21"/>
      <c r="N20" s="21"/>
      <c r="O20" s="21"/>
      <c r="P20" s="21"/>
    </row>
    <row r="21" spans="1:17" x14ac:dyDescent="0.2">
      <c r="A21" s="26" t="s">
        <v>512</v>
      </c>
      <c r="B21" s="21">
        <v>57117416</v>
      </c>
      <c r="D21" s="21"/>
      <c r="E21" s="21"/>
      <c r="F21" s="21"/>
      <c r="G21" s="21"/>
      <c r="I21" s="21"/>
      <c r="J21" s="21"/>
      <c r="K21" s="21"/>
      <c r="L21" s="21"/>
      <c r="M21" s="21"/>
      <c r="N21" s="21"/>
      <c r="O21" s="21"/>
      <c r="P21" s="21"/>
    </row>
    <row r="22" spans="1:17" x14ac:dyDescent="0.2">
      <c r="A22" s="26" t="s">
        <v>513</v>
      </c>
      <c r="B22" s="21">
        <v>40321764</v>
      </c>
      <c r="D22" s="21"/>
      <c r="E22" s="21"/>
      <c r="F22" s="21"/>
      <c r="G22" s="21"/>
      <c r="I22" s="21"/>
      <c r="J22" s="21"/>
      <c r="K22" s="21"/>
      <c r="L22" s="21"/>
      <c r="M22" s="21"/>
      <c r="N22" s="21"/>
      <c r="O22" s="21"/>
      <c r="P22" s="21"/>
    </row>
    <row r="23" spans="1:17" x14ac:dyDescent="0.2">
      <c r="A23" s="8" t="s">
        <v>540</v>
      </c>
      <c r="B23" s="21">
        <v>96184</v>
      </c>
      <c r="D23" s="21"/>
      <c r="E23" s="21"/>
      <c r="F23" s="21"/>
      <c r="G23" s="21"/>
      <c r="I23" s="21"/>
      <c r="J23" s="21"/>
      <c r="K23" s="21"/>
      <c r="L23" s="21"/>
      <c r="M23" s="21"/>
      <c r="N23" s="21"/>
      <c r="O23" s="21"/>
      <c r="P23" s="21"/>
    </row>
    <row r="24" spans="1:17" x14ac:dyDescent="0.2">
      <c r="A24" s="8" t="s">
        <v>1012</v>
      </c>
      <c r="B24" s="21">
        <v>526738</v>
      </c>
      <c r="D24" s="21"/>
      <c r="E24" s="21"/>
      <c r="F24" s="21"/>
      <c r="G24" s="21"/>
      <c r="I24" s="21"/>
      <c r="J24" s="21"/>
      <c r="K24" s="21"/>
      <c r="L24" s="21"/>
      <c r="M24" s="21"/>
      <c r="N24" s="21"/>
      <c r="O24" s="21"/>
      <c r="P24" s="21"/>
    </row>
    <row r="25" spans="1:17" x14ac:dyDescent="0.2">
      <c r="A25" s="8" t="s">
        <v>3</v>
      </c>
      <c r="B25" s="21">
        <v>120821</v>
      </c>
      <c r="D25" s="21"/>
      <c r="E25" s="21"/>
      <c r="F25" s="21"/>
      <c r="G25" s="21"/>
      <c r="I25" s="21"/>
      <c r="J25" s="21"/>
      <c r="K25" s="21"/>
      <c r="L25" s="21"/>
      <c r="M25" s="21"/>
      <c r="N25" s="21"/>
      <c r="O25" s="21"/>
      <c r="P25" s="21"/>
    </row>
    <row r="26" spans="1:17" x14ac:dyDescent="0.2">
      <c r="A26" s="8" t="s">
        <v>1015</v>
      </c>
      <c r="B26" s="21">
        <v>95636</v>
      </c>
      <c r="D26" s="21"/>
      <c r="E26" s="21"/>
      <c r="F26" s="21"/>
      <c r="G26" s="21"/>
      <c r="I26" s="21"/>
      <c r="J26" s="21"/>
      <c r="K26" s="21"/>
      <c r="L26" s="21"/>
      <c r="M26" s="21"/>
      <c r="N26" s="21"/>
      <c r="O26" s="21"/>
      <c r="P26" s="21"/>
    </row>
    <row r="27" spans="1:17" x14ac:dyDescent="0.2">
      <c r="A27" s="8" t="s">
        <v>514</v>
      </c>
      <c r="B27" s="21">
        <v>96128</v>
      </c>
      <c r="D27" s="21"/>
      <c r="E27" s="21"/>
      <c r="F27" s="21"/>
      <c r="G27" s="21"/>
      <c r="I27" s="21"/>
      <c r="J27" s="21"/>
      <c r="K27" s="21"/>
      <c r="L27" s="21"/>
      <c r="M27" s="21"/>
      <c r="N27" s="21"/>
      <c r="O27" s="21"/>
      <c r="P27" s="21"/>
    </row>
    <row r="28" spans="1:17" x14ac:dyDescent="0.2">
      <c r="A28" s="8" t="s">
        <v>4</v>
      </c>
      <c r="B28" s="21">
        <v>95501</v>
      </c>
      <c r="D28" s="21"/>
      <c r="E28" s="21"/>
      <c r="F28" s="21"/>
      <c r="G28" s="21"/>
      <c r="I28" s="21"/>
      <c r="J28" s="21"/>
      <c r="K28" s="21"/>
      <c r="L28" s="21"/>
      <c r="M28" s="21"/>
      <c r="N28" s="21"/>
      <c r="O28" s="21"/>
      <c r="P28" s="21"/>
    </row>
    <row r="29" spans="1:17" x14ac:dyDescent="0.2">
      <c r="A29" s="8" t="s">
        <v>5</v>
      </c>
      <c r="B29" s="21">
        <v>540590</v>
      </c>
      <c r="D29" s="21"/>
      <c r="E29" s="21"/>
      <c r="F29" s="21"/>
      <c r="G29" s="21"/>
      <c r="I29" s="21"/>
      <c r="J29" s="21"/>
      <c r="K29" s="21"/>
      <c r="L29" s="21"/>
      <c r="M29" s="21"/>
      <c r="N29" s="21"/>
      <c r="O29" s="21"/>
      <c r="P29" s="21"/>
      <c r="Q29" s="21"/>
    </row>
    <row r="30" spans="1:17" x14ac:dyDescent="0.2">
      <c r="A30" s="8" t="s">
        <v>803</v>
      </c>
      <c r="B30" s="21">
        <v>78875</v>
      </c>
      <c r="D30" s="21"/>
      <c r="E30" s="21"/>
      <c r="F30" s="21"/>
      <c r="G30" s="21"/>
      <c r="I30" s="21"/>
      <c r="J30" s="21"/>
      <c r="K30" s="21"/>
      <c r="L30" s="21"/>
      <c r="M30" s="21"/>
      <c r="N30" s="21"/>
      <c r="O30" s="21"/>
      <c r="P30" s="21"/>
      <c r="Q30" s="21"/>
    </row>
    <row r="31" spans="1:17" x14ac:dyDescent="0.2">
      <c r="A31" s="8" t="s">
        <v>6</v>
      </c>
      <c r="B31" s="21">
        <v>1615801</v>
      </c>
      <c r="D31" s="21"/>
      <c r="E31" s="21"/>
      <c r="F31" s="21"/>
      <c r="G31" s="21"/>
      <c r="I31" s="21"/>
      <c r="J31" s="21"/>
      <c r="K31" s="21"/>
      <c r="L31" s="21"/>
      <c r="M31" s="21"/>
      <c r="N31" s="21"/>
      <c r="O31" s="21"/>
      <c r="P31" s="21"/>
      <c r="Q31" s="21"/>
    </row>
    <row r="32" spans="1:17" x14ac:dyDescent="0.2">
      <c r="A32" s="8" t="s">
        <v>515</v>
      </c>
      <c r="B32" s="21">
        <v>540738</v>
      </c>
      <c r="D32" s="21"/>
      <c r="E32" s="21"/>
      <c r="F32" s="21"/>
      <c r="G32" s="21"/>
      <c r="I32" s="21"/>
      <c r="J32" s="21"/>
      <c r="K32" s="21"/>
      <c r="L32" s="21"/>
      <c r="M32" s="21"/>
      <c r="N32" s="21"/>
      <c r="O32" s="21"/>
      <c r="P32" s="21"/>
    </row>
    <row r="33" spans="1:17" x14ac:dyDescent="0.2">
      <c r="A33" s="8" t="s">
        <v>810</v>
      </c>
      <c r="B33" s="21">
        <v>122667</v>
      </c>
      <c r="D33" s="21"/>
      <c r="E33" s="21"/>
      <c r="F33" s="21"/>
      <c r="G33" s="21"/>
      <c r="I33" s="21"/>
      <c r="J33" s="21"/>
      <c r="K33" s="21"/>
      <c r="L33" s="21"/>
      <c r="M33" s="21"/>
      <c r="N33" s="21"/>
      <c r="O33" s="21"/>
      <c r="P33" s="21"/>
    </row>
    <row r="34" spans="1:17" x14ac:dyDescent="0.2">
      <c r="A34" s="8" t="s">
        <v>7</v>
      </c>
      <c r="B34" s="21">
        <v>106887</v>
      </c>
      <c r="D34" s="21"/>
      <c r="E34" s="21"/>
      <c r="F34" s="21"/>
      <c r="G34" s="21"/>
      <c r="I34" s="21"/>
      <c r="J34" s="21"/>
      <c r="K34" s="21"/>
      <c r="L34" s="21"/>
      <c r="M34" s="21"/>
      <c r="N34" s="21"/>
      <c r="O34" s="21"/>
      <c r="P34" s="21"/>
    </row>
    <row r="35" spans="1:17" x14ac:dyDescent="0.2">
      <c r="A35" s="8" t="s">
        <v>1013</v>
      </c>
      <c r="B35" s="21">
        <v>108678</v>
      </c>
      <c r="D35" s="21"/>
      <c r="E35" s="21"/>
      <c r="F35" s="21"/>
      <c r="G35" s="21"/>
      <c r="I35" s="21"/>
      <c r="J35" s="21"/>
      <c r="K35" s="21"/>
      <c r="L35" s="21"/>
      <c r="M35" s="21"/>
      <c r="N35" s="21"/>
      <c r="O35" s="21"/>
      <c r="P35" s="21"/>
    </row>
    <row r="36" spans="1:17" x14ac:dyDescent="0.2">
      <c r="A36" s="8" t="s">
        <v>8</v>
      </c>
      <c r="B36" s="21">
        <v>106990</v>
      </c>
      <c r="D36" s="21"/>
      <c r="E36" s="21"/>
      <c r="F36" s="21"/>
      <c r="G36" s="21"/>
      <c r="I36" s="21"/>
      <c r="J36" s="21"/>
      <c r="K36" s="21"/>
      <c r="L36" s="21"/>
      <c r="M36" s="21"/>
      <c r="N36" s="21"/>
      <c r="O36" s="21"/>
      <c r="P36" s="21"/>
    </row>
    <row r="37" spans="1:17" x14ac:dyDescent="0.2">
      <c r="A37" s="8" t="s">
        <v>9</v>
      </c>
      <c r="B37" s="21">
        <v>541731</v>
      </c>
      <c r="D37" s="21"/>
      <c r="E37" s="21"/>
      <c r="F37" s="21"/>
      <c r="G37" s="21"/>
      <c r="I37" s="21"/>
      <c r="J37" s="21"/>
      <c r="K37" s="21"/>
      <c r="L37" s="21"/>
      <c r="M37" s="21"/>
      <c r="N37" s="21"/>
      <c r="O37" s="21"/>
      <c r="P37" s="21"/>
    </row>
    <row r="38" spans="1:17" x14ac:dyDescent="0.2">
      <c r="A38" s="8" t="s">
        <v>802</v>
      </c>
      <c r="B38" s="21">
        <v>542756</v>
      </c>
      <c r="D38" s="21"/>
      <c r="E38" s="21"/>
      <c r="F38" s="21"/>
      <c r="G38" s="21"/>
      <c r="I38" s="21"/>
      <c r="J38" s="21"/>
      <c r="K38" s="21"/>
      <c r="L38" s="21"/>
      <c r="M38" s="21"/>
      <c r="N38" s="21"/>
      <c r="O38" s="21"/>
      <c r="P38" s="21"/>
    </row>
    <row r="39" spans="1:17" x14ac:dyDescent="0.2">
      <c r="A39" s="8" t="s">
        <v>10</v>
      </c>
      <c r="B39" s="21">
        <v>1120714</v>
      </c>
      <c r="D39" s="21"/>
      <c r="E39" s="21"/>
      <c r="F39" s="21"/>
      <c r="G39" s="21"/>
      <c r="I39" s="21"/>
      <c r="J39" s="21"/>
      <c r="K39" s="21"/>
      <c r="L39" s="21"/>
      <c r="M39" s="21"/>
      <c r="N39" s="21"/>
      <c r="O39" s="21"/>
      <c r="P39" s="21"/>
      <c r="Q39" s="21"/>
    </row>
    <row r="40" spans="1:17" x14ac:dyDescent="0.2">
      <c r="A40" s="25" t="s">
        <v>541</v>
      </c>
      <c r="B40" s="21">
        <v>55981</v>
      </c>
      <c r="D40" s="21"/>
      <c r="E40" s="21"/>
      <c r="F40" s="21"/>
      <c r="G40" s="21"/>
      <c r="I40" s="21"/>
      <c r="J40" s="21"/>
      <c r="K40" s="21"/>
      <c r="L40" s="21"/>
      <c r="M40" s="21"/>
      <c r="N40" s="21"/>
      <c r="O40" s="21"/>
      <c r="P40" s="21"/>
    </row>
    <row r="41" spans="1:17" x14ac:dyDescent="0.2">
      <c r="A41" s="8" t="s">
        <v>542</v>
      </c>
      <c r="B41" s="21">
        <v>764410</v>
      </c>
      <c r="D41" s="21"/>
      <c r="E41" s="21"/>
      <c r="F41" s="21"/>
      <c r="G41" s="21"/>
      <c r="I41" s="21"/>
      <c r="J41" s="21"/>
      <c r="K41" s="21"/>
      <c r="L41" s="21"/>
      <c r="M41" s="21"/>
      <c r="N41" s="21"/>
      <c r="O41" s="21"/>
      <c r="P41" s="21"/>
    </row>
    <row r="42" spans="1:17" x14ac:dyDescent="0.2">
      <c r="A42" s="8" t="s">
        <v>11</v>
      </c>
      <c r="B42" s="21">
        <v>123911</v>
      </c>
      <c r="D42" s="21"/>
      <c r="E42" s="21"/>
      <c r="F42" s="21"/>
      <c r="G42" s="21"/>
      <c r="I42" s="21"/>
      <c r="J42" s="21"/>
      <c r="K42" s="21"/>
      <c r="L42" s="21"/>
      <c r="M42" s="21"/>
      <c r="N42" s="21"/>
      <c r="O42" s="21"/>
      <c r="P42" s="21"/>
    </row>
    <row r="43" spans="1:17" x14ac:dyDescent="0.2">
      <c r="A43" s="8" t="s">
        <v>12</v>
      </c>
      <c r="B43" s="21">
        <v>42397648</v>
      </c>
      <c r="D43" s="21"/>
      <c r="E43" s="21"/>
      <c r="F43" s="21"/>
      <c r="G43" s="21"/>
      <c r="I43" s="21"/>
      <c r="J43" s="21"/>
      <c r="K43" s="21"/>
      <c r="L43" s="21"/>
      <c r="M43" s="21"/>
      <c r="N43" s="21"/>
      <c r="O43" s="21"/>
      <c r="P43" s="21"/>
    </row>
    <row r="44" spans="1:17" x14ac:dyDescent="0.2">
      <c r="A44" s="8" t="s">
        <v>13</v>
      </c>
      <c r="B44" s="21">
        <v>42397659</v>
      </c>
      <c r="D44" s="21"/>
      <c r="E44" s="21"/>
      <c r="F44" s="21"/>
      <c r="G44" s="21"/>
      <c r="I44" s="21"/>
      <c r="J44" s="21"/>
      <c r="K44" s="21"/>
      <c r="L44" s="21"/>
      <c r="M44" s="21"/>
      <c r="N44" s="21"/>
      <c r="O44" s="21"/>
      <c r="P44" s="21"/>
    </row>
    <row r="45" spans="1:17" x14ac:dyDescent="0.2">
      <c r="A45" s="25" t="s">
        <v>543</v>
      </c>
      <c r="B45" s="21">
        <v>555840</v>
      </c>
      <c r="D45" s="21"/>
      <c r="E45" s="21"/>
      <c r="F45" s="21"/>
      <c r="G45" s="21"/>
      <c r="I45" s="21"/>
      <c r="J45" s="21"/>
      <c r="K45" s="21"/>
      <c r="L45" s="21"/>
      <c r="M45" s="21"/>
      <c r="N45" s="21"/>
      <c r="O45" s="21"/>
      <c r="P45" s="21"/>
    </row>
    <row r="46" spans="1:17" x14ac:dyDescent="0.2">
      <c r="A46" s="25" t="s">
        <v>544</v>
      </c>
      <c r="B46" s="21">
        <v>82280</v>
      </c>
      <c r="D46" s="21"/>
      <c r="E46" s="21"/>
      <c r="F46" s="21"/>
      <c r="G46" s="21"/>
      <c r="I46" s="21"/>
      <c r="J46" s="21"/>
      <c r="K46" s="21"/>
      <c r="L46" s="21"/>
      <c r="M46" s="21"/>
      <c r="N46" s="21"/>
      <c r="O46" s="21"/>
      <c r="P46" s="21"/>
    </row>
    <row r="47" spans="1:17" x14ac:dyDescent="0.2">
      <c r="A47" s="98" t="s">
        <v>879</v>
      </c>
      <c r="B47" s="99">
        <v>98566</v>
      </c>
      <c r="D47" s="21"/>
      <c r="E47" s="21"/>
      <c r="F47" s="21"/>
      <c r="G47" s="21"/>
      <c r="I47" s="21"/>
      <c r="J47" s="21"/>
      <c r="K47" s="21"/>
      <c r="L47" s="21"/>
      <c r="M47" s="21"/>
      <c r="N47" s="21"/>
      <c r="O47" s="21"/>
      <c r="P47" s="21"/>
    </row>
    <row r="48" spans="1:17" x14ac:dyDescent="0.2">
      <c r="A48" s="8" t="s">
        <v>14</v>
      </c>
      <c r="B48" s="21">
        <v>134327</v>
      </c>
      <c r="D48" s="21"/>
      <c r="E48" s="21"/>
      <c r="F48" s="21"/>
      <c r="G48" s="21"/>
      <c r="I48" s="21"/>
      <c r="J48" s="21"/>
      <c r="K48" s="21"/>
      <c r="L48" s="21"/>
      <c r="M48" s="21"/>
      <c r="N48" s="21"/>
      <c r="O48" s="21"/>
      <c r="P48" s="21"/>
    </row>
    <row r="49" spans="1:16" x14ac:dyDescent="0.2">
      <c r="A49" s="8" t="s">
        <v>15</v>
      </c>
      <c r="B49" s="21">
        <v>5522430</v>
      </c>
      <c r="D49" s="21"/>
      <c r="E49" s="21"/>
      <c r="F49" s="21"/>
      <c r="G49" s="21"/>
      <c r="I49" s="21"/>
      <c r="J49" s="21"/>
      <c r="K49" s="21"/>
      <c r="L49" s="21"/>
      <c r="M49" s="21"/>
      <c r="N49" s="21"/>
      <c r="O49" s="21"/>
      <c r="P49" s="21"/>
    </row>
    <row r="50" spans="1:16" x14ac:dyDescent="0.2">
      <c r="A50" s="8" t="s">
        <v>993</v>
      </c>
      <c r="B50" s="21">
        <v>106945</v>
      </c>
      <c r="D50" s="21"/>
      <c r="E50" s="21"/>
      <c r="F50" s="21"/>
      <c r="G50" s="21"/>
      <c r="I50" s="21"/>
      <c r="J50" s="21"/>
      <c r="K50" s="21"/>
      <c r="L50" s="21"/>
      <c r="M50" s="21"/>
      <c r="N50" s="21"/>
      <c r="O50" s="21"/>
      <c r="P50" s="21"/>
    </row>
    <row r="51" spans="1:16" x14ac:dyDescent="0.2">
      <c r="A51" s="25" t="s">
        <v>545</v>
      </c>
      <c r="B51" s="21">
        <v>3570750</v>
      </c>
      <c r="D51" s="21"/>
      <c r="E51" s="21"/>
      <c r="F51" s="21"/>
      <c r="G51" s="21"/>
      <c r="I51" s="21"/>
      <c r="J51" s="21"/>
      <c r="K51" s="21"/>
      <c r="L51" s="21"/>
      <c r="M51" s="21"/>
      <c r="N51" s="21"/>
      <c r="O51" s="21"/>
      <c r="P51" s="21"/>
    </row>
    <row r="52" spans="1:16" x14ac:dyDescent="0.2">
      <c r="A52" s="8" t="s">
        <v>546</v>
      </c>
      <c r="B52" s="21">
        <v>540841</v>
      </c>
      <c r="D52" s="21"/>
      <c r="E52" s="21"/>
      <c r="F52" s="21"/>
      <c r="G52" s="21"/>
      <c r="I52" s="21"/>
      <c r="J52" s="21"/>
      <c r="K52" s="21"/>
      <c r="L52" s="21"/>
      <c r="M52" s="21"/>
      <c r="N52" s="21"/>
      <c r="O52" s="21"/>
      <c r="P52" s="21"/>
    </row>
    <row r="53" spans="1:16" x14ac:dyDescent="0.2">
      <c r="A53" s="26" t="s">
        <v>516</v>
      </c>
      <c r="B53" s="21">
        <v>39635319</v>
      </c>
      <c r="D53" s="21"/>
      <c r="E53" s="21"/>
      <c r="F53" s="21"/>
      <c r="G53" s="21"/>
      <c r="I53" s="21"/>
      <c r="J53" s="21"/>
      <c r="K53" s="21"/>
      <c r="L53" s="21"/>
      <c r="M53" s="21"/>
      <c r="N53" s="21"/>
      <c r="O53" s="21"/>
      <c r="P53" s="21"/>
    </row>
    <row r="54" spans="1:16" x14ac:dyDescent="0.2">
      <c r="A54" s="26" t="s">
        <v>518</v>
      </c>
      <c r="B54" s="21">
        <v>38380084</v>
      </c>
      <c r="D54" s="21"/>
      <c r="E54" s="21"/>
      <c r="F54" s="21"/>
      <c r="G54" s="21"/>
      <c r="I54" s="21"/>
      <c r="J54" s="21"/>
      <c r="K54" s="21"/>
      <c r="L54" s="21"/>
      <c r="M54" s="21"/>
      <c r="N54" s="21"/>
      <c r="O54" s="21"/>
      <c r="P54" s="21"/>
    </row>
    <row r="55" spans="1:16" x14ac:dyDescent="0.2">
      <c r="A55" s="26" t="s">
        <v>517</v>
      </c>
      <c r="B55" s="21">
        <v>69782907</v>
      </c>
      <c r="D55" s="21"/>
      <c r="E55" s="21"/>
      <c r="F55" s="21"/>
      <c r="G55" s="21"/>
      <c r="I55" s="21"/>
      <c r="J55" s="21"/>
      <c r="K55" s="21"/>
      <c r="L55" s="21"/>
      <c r="M55" s="21"/>
      <c r="N55" s="21"/>
      <c r="O55" s="21"/>
      <c r="P55" s="21"/>
    </row>
    <row r="56" spans="1:16" x14ac:dyDescent="0.2">
      <c r="A56" s="25" t="s">
        <v>547</v>
      </c>
      <c r="B56" s="21">
        <v>32598144</v>
      </c>
      <c r="D56" s="21"/>
      <c r="E56" s="21"/>
      <c r="F56" s="21"/>
      <c r="G56" s="21"/>
      <c r="I56" s="21"/>
      <c r="J56" s="21"/>
      <c r="K56" s="21"/>
      <c r="L56" s="21"/>
      <c r="M56" s="21"/>
      <c r="N56" s="21"/>
      <c r="O56" s="21"/>
      <c r="P56" s="21"/>
    </row>
    <row r="57" spans="1:16" x14ac:dyDescent="0.2">
      <c r="A57" s="26" t="s">
        <v>519</v>
      </c>
      <c r="B57" s="21">
        <v>52663726</v>
      </c>
      <c r="D57" s="21"/>
      <c r="E57" s="21"/>
      <c r="F57" s="21"/>
      <c r="G57" s="21"/>
      <c r="I57" s="21"/>
      <c r="J57" s="21"/>
      <c r="K57" s="21"/>
      <c r="L57" s="21"/>
      <c r="M57" s="21"/>
      <c r="N57" s="21"/>
      <c r="O57" s="21"/>
      <c r="P57" s="21"/>
    </row>
    <row r="58" spans="1:16" x14ac:dyDescent="0.2">
      <c r="A58" s="26" t="s">
        <v>522</v>
      </c>
      <c r="B58" s="21">
        <v>74472370</v>
      </c>
      <c r="D58" s="21"/>
      <c r="E58" s="21"/>
      <c r="F58" s="21"/>
      <c r="G58" s="21"/>
      <c r="I58" s="21"/>
      <c r="J58" s="21"/>
      <c r="K58" s="21"/>
      <c r="L58" s="21"/>
      <c r="M58" s="21"/>
      <c r="N58" s="21"/>
      <c r="O58" s="21"/>
      <c r="P58" s="21"/>
    </row>
    <row r="59" spans="1:16" x14ac:dyDescent="0.2">
      <c r="A59" s="26" t="s">
        <v>521</v>
      </c>
      <c r="B59" s="21">
        <v>31508006</v>
      </c>
      <c r="D59" s="21"/>
      <c r="E59" s="21"/>
      <c r="F59" s="21"/>
      <c r="G59" s="21"/>
      <c r="I59" s="21"/>
      <c r="J59" s="21"/>
      <c r="K59" s="21"/>
      <c r="L59" s="21"/>
      <c r="M59" s="21"/>
      <c r="N59" s="21"/>
      <c r="O59" s="21"/>
      <c r="P59" s="21"/>
    </row>
    <row r="60" spans="1:16" x14ac:dyDescent="0.2">
      <c r="A60" s="26" t="s">
        <v>520</v>
      </c>
      <c r="B60" s="21">
        <v>65510443</v>
      </c>
      <c r="D60" s="21"/>
      <c r="E60" s="21"/>
      <c r="F60" s="21"/>
      <c r="G60" s="21"/>
      <c r="I60" s="21"/>
      <c r="J60" s="21"/>
      <c r="K60" s="21"/>
      <c r="L60" s="21"/>
      <c r="M60" s="21"/>
      <c r="N60" s="21"/>
      <c r="O60" s="21"/>
      <c r="P60" s="21"/>
    </row>
    <row r="61" spans="1:16" x14ac:dyDescent="0.2">
      <c r="A61" s="26" t="s">
        <v>523</v>
      </c>
      <c r="B61" s="21">
        <v>60851345</v>
      </c>
      <c r="D61" s="21"/>
      <c r="E61" s="21"/>
      <c r="F61" s="21"/>
      <c r="G61" s="21"/>
      <c r="I61" s="21"/>
      <c r="J61" s="21"/>
      <c r="K61" s="21"/>
      <c r="L61" s="21"/>
      <c r="M61" s="21"/>
      <c r="N61" s="21"/>
      <c r="O61" s="21"/>
      <c r="P61" s="21"/>
    </row>
    <row r="62" spans="1:16" x14ac:dyDescent="0.2">
      <c r="A62" s="8" t="s">
        <v>548</v>
      </c>
      <c r="B62" s="21">
        <v>58902</v>
      </c>
      <c r="D62" s="21"/>
      <c r="E62" s="21"/>
      <c r="F62" s="21"/>
      <c r="G62" s="21"/>
      <c r="I62" s="21"/>
      <c r="J62" s="21"/>
      <c r="K62" s="21"/>
      <c r="L62" s="21"/>
      <c r="M62" s="21"/>
      <c r="N62" s="21"/>
      <c r="O62" s="21"/>
      <c r="P62" s="21"/>
    </row>
    <row r="63" spans="1:16" x14ac:dyDescent="0.2">
      <c r="A63" s="26" t="s">
        <v>524</v>
      </c>
      <c r="B63" s="21">
        <v>57117314</v>
      </c>
      <c r="D63" s="21"/>
      <c r="E63" s="21"/>
      <c r="F63" s="21"/>
      <c r="G63" s="21"/>
      <c r="I63" s="21"/>
      <c r="J63" s="21"/>
      <c r="K63" s="21"/>
      <c r="L63" s="21"/>
      <c r="M63" s="21"/>
      <c r="N63" s="21"/>
      <c r="O63" s="21"/>
      <c r="P63" s="21"/>
    </row>
    <row r="64" spans="1:16" x14ac:dyDescent="0.2">
      <c r="A64" s="26" t="s">
        <v>525</v>
      </c>
      <c r="B64" s="21">
        <v>51207319</v>
      </c>
      <c r="D64" s="21"/>
      <c r="E64" s="21"/>
      <c r="F64" s="21"/>
      <c r="G64" s="21"/>
      <c r="I64" s="21"/>
      <c r="J64" s="21"/>
      <c r="K64" s="21"/>
      <c r="L64" s="21"/>
      <c r="M64" s="21"/>
      <c r="N64" s="21"/>
      <c r="O64" s="21"/>
      <c r="P64" s="21"/>
    </row>
    <row r="65" spans="1:16" x14ac:dyDescent="0.2">
      <c r="A65" s="26" t="s">
        <v>526</v>
      </c>
      <c r="B65" s="21">
        <v>1746016</v>
      </c>
      <c r="D65" s="21"/>
      <c r="E65" s="21"/>
      <c r="F65" s="21"/>
      <c r="G65" s="21"/>
      <c r="I65" s="21"/>
      <c r="J65" s="21"/>
      <c r="K65" s="21"/>
      <c r="L65" s="21"/>
      <c r="M65" s="21"/>
      <c r="N65" s="21"/>
      <c r="O65" s="21"/>
      <c r="P65" s="21"/>
    </row>
    <row r="66" spans="1:16" x14ac:dyDescent="0.2">
      <c r="A66" s="8" t="s">
        <v>549</v>
      </c>
      <c r="B66" s="21">
        <v>96139</v>
      </c>
      <c r="D66" s="21"/>
      <c r="E66" s="21"/>
      <c r="F66" s="21"/>
      <c r="G66" s="21"/>
      <c r="I66" s="21"/>
      <c r="J66" s="21"/>
      <c r="K66" s="21"/>
      <c r="L66" s="21"/>
      <c r="M66" s="21"/>
      <c r="N66" s="21"/>
      <c r="O66" s="21"/>
      <c r="P66" s="21"/>
    </row>
    <row r="67" spans="1:16" x14ac:dyDescent="0.2">
      <c r="A67" s="8" t="s">
        <v>16</v>
      </c>
      <c r="B67" s="21">
        <v>78886</v>
      </c>
      <c r="D67" s="21"/>
      <c r="E67" s="21"/>
      <c r="F67" s="21"/>
      <c r="G67" s="21"/>
      <c r="I67" s="21"/>
      <c r="J67" s="21"/>
      <c r="K67" s="21"/>
      <c r="L67" s="21"/>
      <c r="M67" s="21"/>
      <c r="N67" s="21"/>
      <c r="O67" s="21"/>
      <c r="P67" s="21"/>
    </row>
    <row r="68" spans="1:16" x14ac:dyDescent="0.2">
      <c r="A68" s="8" t="s">
        <v>550</v>
      </c>
      <c r="B68" s="21">
        <v>95954</v>
      </c>
      <c r="D68" s="21"/>
      <c r="E68" s="21"/>
      <c r="F68" s="21"/>
      <c r="G68" s="21"/>
      <c r="I68" s="21"/>
      <c r="J68" s="21"/>
      <c r="K68" s="21"/>
      <c r="L68" s="21"/>
      <c r="M68" s="21"/>
      <c r="N68" s="21"/>
      <c r="O68" s="21"/>
      <c r="P68" s="21"/>
    </row>
    <row r="69" spans="1:16" x14ac:dyDescent="0.2">
      <c r="A69" s="26" t="s">
        <v>527</v>
      </c>
      <c r="B69" s="21">
        <v>88062</v>
      </c>
      <c r="D69" s="21"/>
      <c r="E69" s="21"/>
      <c r="F69" s="21"/>
      <c r="G69" s="21"/>
      <c r="I69" s="21"/>
      <c r="J69" s="21"/>
      <c r="K69" s="21"/>
      <c r="L69" s="21"/>
      <c r="M69" s="21"/>
      <c r="N69" s="21"/>
      <c r="O69" s="21"/>
      <c r="P69" s="21"/>
    </row>
    <row r="70" spans="1:16" x14ac:dyDescent="0.2">
      <c r="A70" s="8" t="s">
        <v>17</v>
      </c>
      <c r="B70" s="21">
        <v>615054</v>
      </c>
      <c r="D70" s="21"/>
      <c r="E70" s="21"/>
      <c r="F70" s="21"/>
      <c r="G70" s="21"/>
      <c r="I70" s="21"/>
      <c r="J70" s="21"/>
      <c r="K70" s="21"/>
      <c r="L70" s="21"/>
      <c r="M70" s="21"/>
      <c r="N70" s="21"/>
      <c r="O70" s="21"/>
      <c r="P70" s="21"/>
    </row>
    <row r="71" spans="1:16" x14ac:dyDescent="0.2">
      <c r="A71" s="8" t="s">
        <v>551</v>
      </c>
      <c r="B71" s="21">
        <v>39156417</v>
      </c>
      <c r="D71" s="21"/>
      <c r="E71" s="21"/>
      <c r="F71" s="21"/>
      <c r="G71" s="21"/>
      <c r="I71" s="21"/>
      <c r="J71" s="21"/>
      <c r="K71" s="21"/>
      <c r="L71" s="21"/>
      <c r="M71" s="21"/>
      <c r="N71" s="21"/>
      <c r="O71" s="21"/>
      <c r="P71" s="21"/>
    </row>
    <row r="72" spans="1:16" x14ac:dyDescent="0.2">
      <c r="A72" s="8" t="s">
        <v>18</v>
      </c>
      <c r="B72" s="21">
        <v>95807</v>
      </c>
      <c r="D72" s="21"/>
      <c r="E72" s="21"/>
      <c r="F72" s="21"/>
      <c r="G72" s="21"/>
      <c r="I72" s="21"/>
      <c r="J72" s="21"/>
      <c r="K72" s="21"/>
      <c r="L72" s="21"/>
      <c r="M72" s="21"/>
      <c r="N72" s="21"/>
      <c r="O72" s="21"/>
      <c r="P72" s="21"/>
    </row>
    <row r="73" spans="1:16" x14ac:dyDescent="0.2">
      <c r="A73" s="8" t="s">
        <v>19</v>
      </c>
      <c r="B73" s="21">
        <v>120832</v>
      </c>
      <c r="D73" s="21"/>
      <c r="E73" s="21"/>
      <c r="F73" s="21"/>
      <c r="G73" s="21"/>
      <c r="I73" s="21"/>
      <c r="J73" s="21"/>
      <c r="K73" s="21"/>
      <c r="L73" s="21"/>
      <c r="M73" s="21"/>
      <c r="N73" s="21"/>
      <c r="O73" s="21"/>
      <c r="P73" s="21"/>
    </row>
    <row r="74" spans="1:16" x14ac:dyDescent="0.2">
      <c r="A74" s="25" t="s">
        <v>552</v>
      </c>
      <c r="B74" s="21">
        <v>105679</v>
      </c>
      <c r="C74" s="22"/>
      <c r="D74" s="21"/>
      <c r="E74" s="21"/>
      <c r="F74" s="21"/>
      <c r="G74" s="21"/>
      <c r="I74" s="21"/>
      <c r="J74" s="21"/>
      <c r="K74" s="21"/>
      <c r="L74" s="21"/>
      <c r="M74" s="21"/>
      <c r="N74" s="21"/>
      <c r="O74" s="21"/>
      <c r="P74" s="21"/>
    </row>
    <row r="75" spans="1:16" x14ac:dyDescent="0.2">
      <c r="A75" s="8" t="s">
        <v>20</v>
      </c>
      <c r="B75" s="21">
        <v>51285</v>
      </c>
      <c r="D75" s="21"/>
      <c r="E75" s="21"/>
      <c r="F75" s="21"/>
      <c r="G75" s="21"/>
      <c r="I75" s="21"/>
      <c r="J75" s="21"/>
      <c r="K75" s="21"/>
      <c r="L75" s="21"/>
      <c r="M75" s="21"/>
      <c r="N75" s="21"/>
      <c r="O75" s="21"/>
      <c r="P75" s="21"/>
    </row>
    <row r="76" spans="1:16" x14ac:dyDescent="0.2">
      <c r="A76" s="8" t="s">
        <v>21</v>
      </c>
      <c r="B76" s="21">
        <v>121142</v>
      </c>
      <c r="D76" s="21"/>
      <c r="E76" s="21"/>
      <c r="F76" s="21"/>
      <c r="G76" s="21"/>
      <c r="I76" s="21"/>
      <c r="J76" s="21"/>
      <c r="K76" s="21"/>
      <c r="L76" s="21"/>
      <c r="M76" s="21"/>
      <c r="N76" s="21"/>
      <c r="O76" s="21"/>
      <c r="P76" s="21"/>
    </row>
    <row r="77" spans="1:16" x14ac:dyDescent="0.2">
      <c r="A77" s="100" t="s">
        <v>897</v>
      </c>
      <c r="B77" s="99">
        <v>1326416</v>
      </c>
      <c r="D77" s="21"/>
      <c r="E77" s="21"/>
      <c r="F77" s="21"/>
      <c r="G77" s="21"/>
      <c r="I77" s="21"/>
      <c r="J77" s="21"/>
      <c r="K77" s="21"/>
      <c r="L77" s="21"/>
      <c r="M77" s="21"/>
      <c r="N77" s="21"/>
      <c r="O77" s="21"/>
      <c r="P77" s="21"/>
    </row>
    <row r="78" spans="1:16" x14ac:dyDescent="0.2">
      <c r="A78" s="8" t="s">
        <v>22</v>
      </c>
      <c r="B78" s="21">
        <v>606202</v>
      </c>
      <c r="D78" s="21"/>
      <c r="E78" s="21"/>
      <c r="F78" s="21"/>
      <c r="G78" s="21"/>
      <c r="I78" s="21"/>
      <c r="J78" s="21"/>
      <c r="K78" s="21"/>
      <c r="L78" s="21"/>
      <c r="M78" s="21"/>
      <c r="N78" s="21"/>
      <c r="O78" s="21"/>
      <c r="P78" s="21"/>
    </row>
    <row r="79" spans="1:16" x14ac:dyDescent="0.2">
      <c r="A79" s="8" t="s">
        <v>23</v>
      </c>
      <c r="B79" s="21">
        <v>87627</v>
      </c>
      <c r="D79" s="21"/>
      <c r="E79" s="21"/>
      <c r="F79" s="21"/>
      <c r="G79" s="21"/>
      <c r="I79" s="21"/>
      <c r="J79" s="21"/>
      <c r="K79" s="21"/>
      <c r="L79" s="21"/>
      <c r="M79" s="21"/>
      <c r="N79" s="21"/>
      <c r="O79" s="21"/>
      <c r="P79" s="21"/>
    </row>
    <row r="80" spans="1:16" x14ac:dyDescent="0.2">
      <c r="A80" s="8" t="s">
        <v>793</v>
      </c>
      <c r="B80" s="21">
        <v>53963</v>
      </c>
      <c r="D80" s="21"/>
      <c r="E80" s="21"/>
      <c r="F80" s="21"/>
      <c r="G80" s="21"/>
      <c r="I80" s="21"/>
      <c r="J80" s="21"/>
      <c r="K80" s="21"/>
      <c r="L80" s="21"/>
      <c r="M80" s="21"/>
      <c r="N80" s="21"/>
      <c r="O80" s="21"/>
      <c r="P80" s="21"/>
    </row>
    <row r="81" spans="1:17" x14ac:dyDescent="0.2">
      <c r="A81" s="25" t="s">
        <v>553</v>
      </c>
      <c r="B81" s="21">
        <v>68006837</v>
      </c>
      <c r="D81" s="21"/>
      <c r="E81" s="21"/>
      <c r="F81" s="21"/>
      <c r="G81" s="21"/>
      <c r="I81" s="21"/>
      <c r="J81" s="21"/>
      <c r="K81" s="21"/>
      <c r="L81" s="21"/>
      <c r="M81" s="21"/>
      <c r="N81" s="21"/>
      <c r="O81" s="21"/>
      <c r="P81" s="21"/>
      <c r="Q81" s="21"/>
    </row>
    <row r="82" spans="1:17" x14ac:dyDescent="0.2">
      <c r="A82" s="25" t="s">
        <v>554</v>
      </c>
      <c r="B82" s="21">
        <v>712685</v>
      </c>
      <c r="D82" s="21"/>
      <c r="E82" s="21"/>
      <c r="F82" s="21"/>
      <c r="G82" s="21"/>
      <c r="I82" s="21"/>
      <c r="J82" s="21"/>
      <c r="K82" s="21"/>
      <c r="L82" s="21"/>
      <c r="M82" s="21"/>
      <c r="N82" s="21"/>
      <c r="O82" s="21"/>
      <c r="P82" s="21"/>
    </row>
    <row r="83" spans="1:17" x14ac:dyDescent="0.2">
      <c r="A83" s="8" t="s">
        <v>24</v>
      </c>
      <c r="B83" s="21">
        <v>117793</v>
      </c>
      <c r="D83" s="21"/>
      <c r="E83" s="21"/>
      <c r="F83" s="21"/>
      <c r="G83" s="21"/>
      <c r="I83" s="21"/>
      <c r="J83" s="21"/>
      <c r="K83" s="21"/>
      <c r="L83" s="21"/>
      <c r="M83" s="21"/>
      <c r="N83" s="21"/>
      <c r="O83" s="21"/>
      <c r="P83" s="21"/>
    </row>
    <row r="84" spans="1:17" x14ac:dyDescent="0.2">
      <c r="A84" s="8" t="s">
        <v>25</v>
      </c>
      <c r="B84" s="21">
        <v>532274</v>
      </c>
      <c r="D84" s="21"/>
      <c r="E84" s="21"/>
      <c r="F84" s="21"/>
      <c r="G84" s="21"/>
      <c r="I84" s="21"/>
      <c r="J84" s="21"/>
      <c r="K84" s="21"/>
      <c r="L84" s="21"/>
      <c r="M84" s="21"/>
      <c r="N84" s="21"/>
      <c r="O84" s="21"/>
      <c r="P84" s="21"/>
    </row>
    <row r="85" spans="1:17" x14ac:dyDescent="0.2">
      <c r="A85" s="8" t="s">
        <v>26</v>
      </c>
      <c r="B85" s="21">
        <v>95578</v>
      </c>
      <c r="D85" s="21"/>
      <c r="E85" s="21"/>
      <c r="F85" s="21"/>
      <c r="G85" s="21"/>
      <c r="I85" s="21"/>
      <c r="J85" s="21"/>
      <c r="K85" s="21"/>
      <c r="L85" s="21"/>
      <c r="M85" s="21"/>
      <c r="N85" s="21"/>
      <c r="O85" s="21"/>
      <c r="P85" s="21"/>
    </row>
    <row r="86" spans="1:17" x14ac:dyDescent="0.2">
      <c r="A86" s="8" t="s">
        <v>27</v>
      </c>
      <c r="B86" s="21">
        <v>91576</v>
      </c>
      <c r="D86" s="21"/>
      <c r="E86" s="21"/>
      <c r="F86" s="21"/>
      <c r="G86" s="21"/>
      <c r="I86" s="21"/>
      <c r="J86" s="21"/>
      <c r="K86" s="21"/>
      <c r="L86" s="21"/>
      <c r="M86" s="21"/>
      <c r="N86" s="21"/>
      <c r="O86" s="21"/>
      <c r="P86" s="21"/>
    </row>
    <row r="87" spans="1:17" x14ac:dyDescent="0.2">
      <c r="A87" s="25" t="s">
        <v>555</v>
      </c>
      <c r="B87" s="21">
        <v>129157</v>
      </c>
      <c r="D87" s="21"/>
      <c r="E87" s="21"/>
      <c r="F87" s="21"/>
      <c r="G87" s="21"/>
      <c r="I87" s="21"/>
      <c r="J87" s="21"/>
      <c r="K87" s="21"/>
      <c r="L87" s="21"/>
      <c r="M87" s="21"/>
      <c r="N87" s="21"/>
      <c r="O87" s="21"/>
      <c r="P87" s="21"/>
    </row>
    <row r="88" spans="1:17" x14ac:dyDescent="0.2">
      <c r="A88" s="8" t="s">
        <v>28</v>
      </c>
      <c r="B88" s="21">
        <v>75558</v>
      </c>
      <c r="D88" s="21"/>
      <c r="E88" s="21"/>
      <c r="F88" s="21"/>
      <c r="G88" s="21"/>
      <c r="I88" s="21"/>
      <c r="J88" s="21"/>
      <c r="K88" s="21"/>
      <c r="L88" s="21"/>
      <c r="M88" s="21"/>
      <c r="N88" s="21"/>
      <c r="O88" s="21"/>
      <c r="P88" s="21"/>
    </row>
    <row r="89" spans="1:17" x14ac:dyDescent="0.2">
      <c r="A89" s="100" t="s">
        <v>926</v>
      </c>
      <c r="B89" s="99">
        <v>12108133</v>
      </c>
      <c r="D89" s="21"/>
      <c r="E89" s="21"/>
      <c r="F89" s="21"/>
      <c r="G89" s="21"/>
      <c r="I89" s="21"/>
      <c r="J89" s="21"/>
      <c r="K89" s="21"/>
      <c r="L89" s="21"/>
      <c r="M89" s="21"/>
      <c r="N89" s="21"/>
      <c r="O89" s="21"/>
      <c r="P89" s="21"/>
    </row>
    <row r="90" spans="1:17" x14ac:dyDescent="0.2">
      <c r="A90" s="8" t="s">
        <v>29</v>
      </c>
      <c r="B90" s="21">
        <v>75865</v>
      </c>
      <c r="D90" s="21"/>
      <c r="E90" s="21"/>
      <c r="F90" s="21"/>
      <c r="G90" s="21"/>
      <c r="I90" s="21"/>
      <c r="J90" s="21"/>
      <c r="K90" s="21"/>
      <c r="L90" s="21"/>
      <c r="M90" s="21"/>
      <c r="N90" s="21"/>
      <c r="O90" s="21"/>
      <c r="P90" s="21"/>
    </row>
    <row r="91" spans="1:17" x14ac:dyDescent="0.2">
      <c r="A91" s="8" t="s">
        <v>30</v>
      </c>
      <c r="B91" s="21">
        <v>109068</v>
      </c>
      <c r="D91" s="21"/>
      <c r="E91" s="21"/>
      <c r="F91" s="21"/>
      <c r="G91" s="21"/>
      <c r="I91" s="21"/>
      <c r="J91" s="21"/>
      <c r="K91" s="21"/>
      <c r="L91" s="21"/>
      <c r="M91" s="21"/>
      <c r="N91" s="21"/>
      <c r="O91" s="21"/>
      <c r="P91" s="21"/>
    </row>
    <row r="92" spans="1:17" x14ac:dyDescent="0.2">
      <c r="A92" s="8" t="s">
        <v>31</v>
      </c>
      <c r="B92" s="21">
        <v>91598</v>
      </c>
      <c r="D92" s="21"/>
      <c r="E92" s="21"/>
      <c r="F92" s="21"/>
      <c r="G92" s="21"/>
      <c r="I92" s="21"/>
      <c r="J92" s="21"/>
      <c r="K92" s="21"/>
      <c r="L92" s="21"/>
      <c r="M92" s="21"/>
      <c r="N92" s="21"/>
      <c r="O92" s="21"/>
      <c r="P92" s="21"/>
      <c r="Q92" s="21"/>
    </row>
    <row r="93" spans="1:17" x14ac:dyDescent="0.2">
      <c r="A93" s="8" t="s">
        <v>32</v>
      </c>
      <c r="B93" s="21">
        <v>607578</v>
      </c>
      <c r="D93" s="21"/>
      <c r="E93" s="21"/>
      <c r="F93" s="21"/>
      <c r="G93" s="21"/>
      <c r="I93" s="21"/>
      <c r="J93" s="21"/>
      <c r="K93" s="21"/>
      <c r="L93" s="21"/>
      <c r="M93" s="21"/>
      <c r="N93" s="21"/>
      <c r="O93" s="21"/>
      <c r="P93" s="21"/>
    </row>
    <row r="94" spans="1:17" x14ac:dyDescent="0.2">
      <c r="A94" s="8" t="s">
        <v>33</v>
      </c>
      <c r="B94" s="21">
        <v>88755</v>
      </c>
      <c r="D94" s="21"/>
      <c r="E94" s="21"/>
      <c r="F94" s="21"/>
      <c r="G94" s="21"/>
      <c r="I94" s="21"/>
      <c r="J94" s="21"/>
      <c r="K94" s="21"/>
      <c r="L94" s="21"/>
      <c r="M94" s="21"/>
      <c r="N94" s="21"/>
      <c r="O94" s="21"/>
      <c r="P94" s="21"/>
    </row>
    <row r="95" spans="1:17" x14ac:dyDescent="0.2">
      <c r="A95" s="8" t="s">
        <v>34</v>
      </c>
      <c r="B95" s="21">
        <v>79469</v>
      </c>
      <c r="D95" s="21"/>
      <c r="E95" s="21"/>
      <c r="F95" s="21"/>
      <c r="G95" s="21"/>
      <c r="I95" s="21"/>
      <c r="J95" s="21"/>
      <c r="K95" s="21"/>
      <c r="L95" s="21"/>
      <c r="M95" s="21"/>
      <c r="N95" s="21"/>
      <c r="O95" s="21"/>
      <c r="P95" s="21"/>
    </row>
    <row r="96" spans="1:17" x14ac:dyDescent="0.2">
      <c r="A96" s="8" t="s">
        <v>35</v>
      </c>
      <c r="B96" s="21">
        <v>90437</v>
      </c>
      <c r="D96" s="21"/>
      <c r="E96" s="21"/>
      <c r="F96" s="21"/>
      <c r="G96" s="21"/>
      <c r="I96" s="21"/>
      <c r="J96" s="21"/>
      <c r="K96" s="21"/>
      <c r="L96" s="21"/>
      <c r="M96" s="21"/>
      <c r="N96" s="21"/>
      <c r="O96" s="21"/>
      <c r="P96" s="21"/>
    </row>
    <row r="97" spans="1:17" x14ac:dyDescent="0.2">
      <c r="A97" s="25" t="s">
        <v>556</v>
      </c>
      <c r="B97" s="21">
        <v>60153493</v>
      </c>
      <c r="D97" s="21"/>
      <c r="E97" s="21"/>
      <c r="F97" s="21"/>
      <c r="G97" s="21"/>
      <c r="I97" s="21"/>
      <c r="J97" s="21"/>
      <c r="K97" s="21"/>
      <c r="L97" s="21"/>
      <c r="M97" s="21"/>
      <c r="N97" s="21"/>
      <c r="O97" s="21"/>
      <c r="P97" s="21"/>
    </row>
    <row r="98" spans="1:17" x14ac:dyDescent="0.2">
      <c r="A98" s="26" t="s">
        <v>528</v>
      </c>
      <c r="B98" s="21">
        <v>32774166</v>
      </c>
      <c r="D98" s="21"/>
      <c r="E98" s="21"/>
      <c r="F98" s="21"/>
      <c r="G98" s="21"/>
      <c r="I98" s="21"/>
      <c r="J98" s="21"/>
      <c r="K98" s="21"/>
      <c r="L98" s="21"/>
      <c r="M98" s="21"/>
      <c r="N98" s="21"/>
      <c r="O98" s="21"/>
      <c r="P98" s="21"/>
    </row>
    <row r="99" spans="1:17" x14ac:dyDescent="0.2">
      <c r="A99" s="26" t="s">
        <v>529</v>
      </c>
      <c r="B99" s="21">
        <v>57465288</v>
      </c>
      <c r="D99" s="21"/>
      <c r="E99" s="21"/>
      <c r="F99" s="21"/>
      <c r="G99" s="21"/>
      <c r="I99" s="21"/>
      <c r="J99" s="21"/>
      <c r="K99" s="21"/>
      <c r="L99" s="21"/>
      <c r="M99" s="21"/>
      <c r="N99" s="21"/>
      <c r="O99" s="21"/>
      <c r="P99" s="21"/>
    </row>
    <row r="100" spans="1:17" x14ac:dyDescent="0.2">
      <c r="A100" s="26" t="s">
        <v>530</v>
      </c>
      <c r="B100" s="21">
        <v>32598133</v>
      </c>
      <c r="D100" s="21"/>
      <c r="E100" s="21"/>
      <c r="F100" s="21"/>
      <c r="G100" s="21"/>
      <c r="I100" s="21"/>
      <c r="J100" s="21"/>
      <c r="K100" s="21"/>
      <c r="L100" s="21"/>
      <c r="M100" s="21"/>
      <c r="N100" s="21"/>
      <c r="O100" s="21"/>
      <c r="P100" s="21"/>
    </row>
    <row r="101" spans="1:17" x14ac:dyDescent="0.2">
      <c r="A101" s="25" t="s">
        <v>557</v>
      </c>
      <c r="B101" s="21">
        <v>28434868</v>
      </c>
      <c r="D101" s="21"/>
      <c r="E101" s="21"/>
      <c r="F101" s="21"/>
      <c r="G101" s="21"/>
      <c r="I101" s="21"/>
      <c r="J101" s="21"/>
      <c r="K101" s="21"/>
      <c r="L101" s="21"/>
      <c r="M101" s="21"/>
      <c r="N101" s="21"/>
      <c r="O101" s="21"/>
      <c r="P101" s="21"/>
    </row>
    <row r="102" spans="1:17" x14ac:dyDescent="0.2">
      <c r="A102" s="26" t="s">
        <v>531</v>
      </c>
      <c r="B102" s="21">
        <v>91941</v>
      </c>
      <c r="D102" s="21"/>
      <c r="E102" s="21"/>
      <c r="F102" s="21"/>
      <c r="G102" s="21"/>
      <c r="I102" s="21"/>
      <c r="J102" s="21"/>
      <c r="K102" s="21"/>
      <c r="L102" s="21"/>
      <c r="M102" s="21"/>
      <c r="N102" s="21"/>
      <c r="O102" s="21"/>
      <c r="P102" s="21"/>
    </row>
    <row r="103" spans="1:17" x14ac:dyDescent="0.2">
      <c r="A103" s="8" t="s">
        <v>558</v>
      </c>
      <c r="B103" s="21">
        <v>119904</v>
      </c>
      <c r="D103" s="21"/>
      <c r="E103" s="21"/>
      <c r="F103" s="21"/>
      <c r="G103" s="21"/>
      <c r="I103" s="21"/>
      <c r="J103" s="21"/>
      <c r="K103" s="21"/>
      <c r="L103" s="21"/>
      <c r="M103" s="21"/>
      <c r="N103" s="21"/>
      <c r="O103" s="21"/>
      <c r="P103" s="21"/>
    </row>
    <row r="104" spans="1:17" x14ac:dyDescent="0.2">
      <c r="A104" s="25" t="s">
        <v>559</v>
      </c>
      <c r="B104" s="21">
        <v>20325400</v>
      </c>
      <c r="D104" s="21"/>
      <c r="E104" s="21"/>
      <c r="F104" s="21"/>
      <c r="G104" s="21"/>
      <c r="I104" s="21"/>
      <c r="J104" s="21"/>
      <c r="K104" s="21"/>
      <c r="L104" s="21"/>
      <c r="M104" s="21"/>
      <c r="N104" s="21"/>
      <c r="O104" s="21"/>
      <c r="P104" s="21"/>
    </row>
    <row r="105" spans="1:17" x14ac:dyDescent="0.2">
      <c r="A105" s="25" t="s">
        <v>560</v>
      </c>
      <c r="B105" s="21">
        <v>119937</v>
      </c>
      <c r="D105" s="21"/>
      <c r="E105" s="21"/>
      <c r="F105" s="21"/>
      <c r="G105" s="21"/>
      <c r="I105" s="21"/>
      <c r="J105" s="21"/>
      <c r="K105" s="21"/>
      <c r="L105" s="21"/>
      <c r="M105" s="21"/>
      <c r="N105" s="21"/>
      <c r="O105" s="21"/>
      <c r="P105" s="21"/>
    </row>
    <row r="106" spans="1:17" x14ac:dyDescent="0.2">
      <c r="A106" s="98" t="s">
        <v>888</v>
      </c>
      <c r="B106" s="99">
        <v>612828</v>
      </c>
      <c r="D106" s="21"/>
      <c r="E106" s="21"/>
      <c r="F106" s="21"/>
      <c r="G106" s="21"/>
      <c r="I106" s="21"/>
      <c r="J106" s="21"/>
      <c r="K106" s="21"/>
      <c r="L106" s="21"/>
      <c r="M106" s="21"/>
      <c r="N106" s="21"/>
      <c r="O106" s="21"/>
      <c r="P106" s="21"/>
    </row>
    <row r="107" spans="1:17" x14ac:dyDescent="0.2">
      <c r="A107" s="26" t="s">
        <v>532</v>
      </c>
      <c r="B107" s="21">
        <v>70362504</v>
      </c>
      <c r="D107" s="21"/>
      <c r="E107" s="21"/>
      <c r="F107" s="21"/>
      <c r="G107" s="21"/>
      <c r="I107" s="21"/>
      <c r="J107" s="21"/>
      <c r="K107" s="21"/>
      <c r="L107" s="21"/>
      <c r="M107" s="21"/>
      <c r="N107" s="21"/>
      <c r="O107" s="21"/>
      <c r="P107" s="21"/>
    </row>
    <row r="108" spans="1:17" x14ac:dyDescent="0.2">
      <c r="A108" s="25" t="s">
        <v>561</v>
      </c>
      <c r="B108" s="21">
        <v>6109973</v>
      </c>
      <c r="D108" s="21"/>
      <c r="E108" s="21"/>
      <c r="F108" s="21"/>
      <c r="G108" s="21"/>
      <c r="I108" s="21"/>
      <c r="J108" s="21"/>
      <c r="K108" s="21"/>
      <c r="L108" s="21"/>
      <c r="M108" s="21"/>
      <c r="N108" s="21"/>
      <c r="O108" s="21"/>
      <c r="P108" s="21"/>
    </row>
    <row r="109" spans="1:17" x14ac:dyDescent="0.2">
      <c r="A109" s="8" t="s">
        <v>562</v>
      </c>
      <c r="B109" s="21">
        <v>563473</v>
      </c>
      <c r="D109" s="21"/>
      <c r="E109" s="21"/>
      <c r="F109" s="21"/>
      <c r="G109" s="21"/>
      <c r="I109" s="21"/>
      <c r="J109" s="21"/>
      <c r="K109" s="21"/>
      <c r="L109" s="21"/>
      <c r="M109" s="21"/>
      <c r="N109" s="21"/>
      <c r="O109" s="21"/>
      <c r="P109" s="21"/>
    </row>
    <row r="110" spans="1:17" x14ac:dyDescent="0.2">
      <c r="A110" s="8" t="s">
        <v>36</v>
      </c>
      <c r="B110" s="21">
        <v>56495</v>
      </c>
      <c r="D110" s="21"/>
      <c r="E110" s="21"/>
      <c r="F110" s="21"/>
      <c r="G110" s="21"/>
      <c r="I110" s="21"/>
      <c r="J110" s="21"/>
      <c r="K110" s="21"/>
      <c r="L110" s="21"/>
      <c r="M110" s="21"/>
      <c r="N110" s="21"/>
      <c r="O110" s="21"/>
      <c r="P110" s="21"/>
    </row>
    <row r="111" spans="1:17" x14ac:dyDescent="0.2">
      <c r="A111" s="25" t="s">
        <v>563</v>
      </c>
      <c r="B111" s="21">
        <v>64091914</v>
      </c>
      <c r="D111" s="21"/>
      <c r="E111" s="21"/>
      <c r="F111" s="21"/>
      <c r="G111" s="21"/>
      <c r="I111" s="21"/>
      <c r="J111" s="21"/>
      <c r="K111" s="21"/>
      <c r="L111" s="21"/>
      <c r="M111" s="21"/>
      <c r="N111" s="21"/>
      <c r="O111" s="21"/>
      <c r="P111" s="21"/>
    </row>
    <row r="112" spans="1:17" x14ac:dyDescent="0.2">
      <c r="A112" s="8" t="s">
        <v>564</v>
      </c>
      <c r="B112" s="21">
        <v>101804</v>
      </c>
      <c r="D112" s="21"/>
      <c r="E112" s="21"/>
      <c r="F112" s="21"/>
      <c r="G112" s="21"/>
      <c r="I112" s="21"/>
      <c r="J112" s="21"/>
      <c r="K112" s="21"/>
      <c r="L112" s="21"/>
      <c r="M112" s="21"/>
      <c r="N112" s="21"/>
      <c r="O112" s="21"/>
      <c r="P112" s="21"/>
      <c r="Q112" s="21"/>
    </row>
    <row r="113" spans="1:16" x14ac:dyDescent="0.2">
      <c r="A113" s="25" t="s">
        <v>565</v>
      </c>
      <c r="B113" s="21">
        <v>80057</v>
      </c>
      <c r="D113" s="21"/>
      <c r="E113" s="21"/>
      <c r="F113" s="21"/>
      <c r="G113" s="21"/>
      <c r="I113" s="21"/>
      <c r="J113" s="21"/>
      <c r="K113" s="21"/>
      <c r="L113" s="21"/>
      <c r="M113" s="21"/>
      <c r="N113" s="21"/>
      <c r="O113" s="21"/>
      <c r="P113" s="21"/>
    </row>
    <row r="114" spans="1:16" x14ac:dyDescent="0.2">
      <c r="A114" s="25" t="s">
        <v>566</v>
      </c>
      <c r="B114" s="21">
        <v>101611</v>
      </c>
      <c r="D114" s="21"/>
      <c r="E114" s="21"/>
      <c r="F114" s="21"/>
      <c r="G114" s="21"/>
      <c r="I114" s="21"/>
      <c r="J114" s="21"/>
      <c r="K114" s="21"/>
      <c r="L114" s="21"/>
      <c r="M114" s="21"/>
      <c r="N114" s="21"/>
      <c r="O114" s="21"/>
      <c r="P114" s="21"/>
    </row>
    <row r="115" spans="1:16" x14ac:dyDescent="0.2">
      <c r="A115" s="26" t="s">
        <v>533</v>
      </c>
      <c r="B115" s="21">
        <v>101144</v>
      </c>
      <c r="D115" s="21"/>
      <c r="E115" s="21"/>
      <c r="F115" s="21"/>
      <c r="G115" s="21"/>
      <c r="I115" s="21"/>
      <c r="J115" s="21"/>
      <c r="K115" s="21"/>
      <c r="L115" s="21"/>
      <c r="M115" s="21"/>
      <c r="N115" s="21"/>
      <c r="O115" s="21"/>
      <c r="P115" s="21"/>
    </row>
    <row r="116" spans="1:16" x14ac:dyDescent="0.2">
      <c r="A116" s="25" t="s">
        <v>567</v>
      </c>
      <c r="B116" s="21">
        <v>838880</v>
      </c>
      <c r="D116" s="21"/>
      <c r="E116" s="21"/>
      <c r="F116" s="21"/>
      <c r="G116" s="21"/>
      <c r="I116" s="21"/>
      <c r="J116" s="21"/>
      <c r="K116" s="21"/>
      <c r="L116" s="21"/>
      <c r="M116" s="21"/>
      <c r="N116" s="21"/>
      <c r="O116" s="21"/>
      <c r="P116" s="21"/>
    </row>
    <row r="117" spans="1:16" x14ac:dyDescent="0.2">
      <c r="A117" s="26" t="s">
        <v>534</v>
      </c>
      <c r="B117" s="21">
        <v>101779</v>
      </c>
      <c r="D117" s="21"/>
      <c r="E117" s="21"/>
      <c r="F117" s="21"/>
      <c r="G117" s="21"/>
      <c r="I117" s="21"/>
      <c r="J117" s="21"/>
      <c r="K117" s="21"/>
      <c r="L117" s="21"/>
      <c r="M117" s="21"/>
      <c r="N117" s="21"/>
      <c r="O117" s="21"/>
      <c r="P117" s="21"/>
    </row>
    <row r="118" spans="1:16" x14ac:dyDescent="0.2">
      <c r="A118" s="8" t="s">
        <v>37</v>
      </c>
      <c r="B118" s="21">
        <v>139651</v>
      </c>
      <c r="D118" s="21"/>
      <c r="E118" s="21"/>
      <c r="F118" s="21"/>
      <c r="G118" s="21"/>
      <c r="I118" s="21"/>
      <c r="J118" s="21"/>
      <c r="K118" s="21"/>
      <c r="L118" s="21"/>
      <c r="M118" s="21"/>
      <c r="N118" s="21"/>
      <c r="O118" s="21"/>
      <c r="P118" s="21"/>
    </row>
    <row r="119" spans="1:16" x14ac:dyDescent="0.2">
      <c r="A119" s="8" t="s">
        <v>38</v>
      </c>
      <c r="B119" s="21">
        <v>534521</v>
      </c>
      <c r="D119" s="21"/>
      <c r="E119" s="21"/>
      <c r="F119" s="21"/>
      <c r="G119" s="21"/>
      <c r="I119" s="21"/>
      <c r="J119" s="21"/>
      <c r="K119" s="21"/>
      <c r="L119" s="21"/>
      <c r="M119" s="21"/>
      <c r="N119" s="21"/>
      <c r="O119" s="21"/>
      <c r="P119" s="21"/>
    </row>
    <row r="120" spans="1:16" x14ac:dyDescent="0.2">
      <c r="A120" s="8" t="s">
        <v>806</v>
      </c>
      <c r="B120" s="21">
        <v>92671</v>
      </c>
      <c r="D120" s="21"/>
      <c r="E120" s="21"/>
      <c r="F120" s="21"/>
      <c r="G120" s="21"/>
      <c r="I120" s="21"/>
      <c r="J120" s="21"/>
      <c r="K120" s="21"/>
      <c r="L120" s="21"/>
      <c r="M120" s="21"/>
      <c r="N120" s="21"/>
      <c r="O120" s="21"/>
      <c r="P120" s="21"/>
    </row>
    <row r="121" spans="1:16" x14ac:dyDescent="0.2">
      <c r="A121" s="26" t="s">
        <v>535</v>
      </c>
      <c r="B121" s="21">
        <v>95830</v>
      </c>
      <c r="D121" s="21"/>
      <c r="E121" s="21"/>
      <c r="F121" s="21"/>
      <c r="G121" s="21"/>
      <c r="I121" s="21"/>
      <c r="J121" s="21"/>
      <c r="K121" s="21"/>
      <c r="L121" s="21"/>
      <c r="M121" s="21"/>
      <c r="N121" s="21"/>
      <c r="O121" s="21"/>
      <c r="P121" s="21"/>
    </row>
    <row r="122" spans="1:16" x14ac:dyDescent="0.2">
      <c r="A122" s="26" t="s">
        <v>536</v>
      </c>
      <c r="B122" s="21">
        <v>60117</v>
      </c>
      <c r="D122" s="21"/>
      <c r="E122" s="21"/>
      <c r="F122" s="21"/>
      <c r="G122" s="21"/>
      <c r="I122" s="21"/>
      <c r="J122" s="21"/>
      <c r="K122" s="21"/>
      <c r="L122" s="21"/>
      <c r="M122" s="21"/>
      <c r="N122" s="21"/>
      <c r="O122" s="21"/>
      <c r="P122" s="21"/>
    </row>
    <row r="123" spans="1:16" x14ac:dyDescent="0.2">
      <c r="A123" s="8" t="s">
        <v>39</v>
      </c>
      <c r="B123" s="21">
        <v>92933</v>
      </c>
      <c r="D123" s="21"/>
      <c r="E123" s="21"/>
      <c r="F123" s="21"/>
      <c r="G123" s="21"/>
      <c r="I123" s="21"/>
      <c r="J123" s="21"/>
      <c r="K123" s="21"/>
      <c r="L123" s="21"/>
      <c r="M123" s="21"/>
      <c r="N123" s="21"/>
      <c r="O123" s="21"/>
      <c r="P123" s="21"/>
    </row>
    <row r="124" spans="1:16" x14ac:dyDescent="0.2">
      <c r="A124" s="8" t="s">
        <v>40</v>
      </c>
      <c r="B124" s="21">
        <v>100027</v>
      </c>
      <c r="D124" s="21"/>
      <c r="E124" s="21"/>
      <c r="F124" s="21"/>
      <c r="G124" s="21"/>
      <c r="I124" s="21"/>
      <c r="J124" s="21"/>
      <c r="K124" s="21"/>
      <c r="L124" s="21"/>
      <c r="M124" s="21"/>
      <c r="N124" s="21"/>
      <c r="O124" s="21"/>
      <c r="P124" s="21"/>
    </row>
    <row r="125" spans="1:16" x14ac:dyDescent="0.2">
      <c r="A125" s="8" t="s">
        <v>41</v>
      </c>
      <c r="B125" s="21">
        <v>57835924</v>
      </c>
      <c r="D125" s="21"/>
      <c r="E125" s="21"/>
      <c r="F125" s="21"/>
      <c r="G125" s="21"/>
      <c r="I125" s="21"/>
      <c r="J125" s="21"/>
      <c r="K125" s="21"/>
      <c r="L125" s="21"/>
      <c r="M125" s="21"/>
      <c r="N125" s="21"/>
      <c r="O125" s="21"/>
      <c r="P125" s="21"/>
    </row>
    <row r="126" spans="1:16" x14ac:dyDescent="0.2">
      <c r="A126" s="25" t="s">
        <v>568</v>
      </c>
      <c r="B126" s="21">
        <v>106876</v>
      </c>
      <c r="D126" s="21"/>
      <c r="E126" s="21"/>
      <c r="F126" s="21"/>
      <c r="G126" s="21"/>
      <c r="I126" s="21"/>
      <c r="J126" s="21"/>
      <c r="K126" s="21"/>
      <c r="L126" s="21"/>
      <c r="M126" s="21"/>
      <c r="N126" s="21"/>
      <c r="O126" s="21"/>
      <c r="P126" s="21"/>
    </row>
    <row r="127" spans="1:16" x14ac:dyDescent="0.2">
      <c r="A127" s="8" t="s">
        <v>42</v>
      </c>
      <c r="B127" s="21">
        <v>100403</v>
      </c>
      <c r="D127" s="21"/>
      <c r="E127" s="21"/>
      <c r="F127" s="21"/>
      <c r="G127" s="21"/>
      <c r="I127" s="21"/>
      <c r="J127" s="21"/>
      <c r="K127" s="21"/>
      <c r="L127" s="21"/>
      <c r="M127" s="21"/>
      <c r="N127" s="21"/>
      <c r="O127" s="21"/>
      <c r="P127" s="21"/>
    </row>
    <row r="128" spans="1:16" x14ac:dyDescent="0.2">
      <c r="A128" s="25" t="s">
        <v>569</v>
      </c>
      <c r="B128" s="21">
        <v>139913</v>
      </c>
      <c r="D128" s="21"/>
      <c r="E128" s="21"/>
      <c r="F128" s="21"/>
      <c r="G128" s="21"/>
      <c r="I128" s="21"/>
      <c r="J128" s="21"/>
      <c r="K128" s="21"/>
      <c r="L128" s="21"/>
      <c r="M128" s="21"/>
      <c r="N128" s="21"/>
      <c r="O128" s="21"/>
      <c r="P128" s="21"/>
    </row>
    <row r="129" spans="1:17" x14ac:dyDescent="0.2">
      <c r="A129" s="8" t="s">
        <v>43</v>
      </c>
      <c r="B129" s="21">
        <v>484208</v>
      </c>
      <c r="D129" s="21"/>
      <c r="E129" s="21"/>
      <c r="F129" s="21"/>
      <c r="G129" s="21"/>
      <c r="I129" s="21"/>
      <c r="J129" s="21"/>
      <c r="K129" s="21"/>
      <c r="L129" s="21"/>
      <c r="M129" s="21"/>
      <c r="N129" s="21"/>
      <c r="O129" s="21"/>
      <c r="P129" s="21"/>
    </row>
    <row r="130" spans="1:17" x14ac:dyDescent="0.2">
      <c r="A130" s="8" t="s">
        <v>44</v>
      </c>
      <c r="B130" s="21">
        <v>3697243</v>
      </c>
      <c r="D130" s="21"/>
      <c r="E130" s="21"/>
      <c r="F130" s="21"/>
      <c r="G130" s="21"/>
      <c r="I130" s="21"/>
      <c r="J130" s="21"/>
      <c r="K130" s="21"/>
      <c r="L130" s="21"/>
      <c r="M130" s="21"/>
      <c r="N130" s="21"/>
      <c r="O130" s="21"/>
      <c r="P130" s="21"/>
    </row>
    <row r="131" spans="1:17" x14ac:dyDescent="0.2">
      <c r="A131" s="8" t="s">
        <v>45</v>
      </c>
      <c r="B131" s="21">
        <v>602879</v>
      </c>
      <c r="D131" s="21"/>
      <c r="E131" s="21"/>
      <c r="F131" s="21"/>
      <c r="G131" s="21"/>
      <c r="I131" s="21"/>
      <c r="J131" s="21"/>
      <c r="K131" s="21"/>
      <c r="L131" s="21"/>
      <c r="M131" s="21"/>
      <c r="N131" s="21"/>
      <c r="O131" s="21"/>
      <c r="P131" s="21"/>
    </row>
    <row r="132" spans="1:17" x14ac:dyDescent="0.2">
      <c r="A132" s="8" t="s">
        <v>46</v>
      </c>
      <c r="B132" s="21">
        <v>99592</v>
      </c>
      <c r="D132" s="21"/>
      <c r="E132" s="21"/>
      <c r="F132" s="21"/>
      <c r="G132" s="21"/>
      <c r="I132" s="21"/>
      <c r="J132" s="21"/>
      <c r="K132" s="21"/>
      <c r="L132" s="21"/>
      <c r="M132" s="21"/>
      <c r="N132" s="21"/>
      <c r="O132" s="21"/>
      <c r="P132" s="21"/>
      <c r="Q132" s="21"/>
    </row>
    <row r="133" spans="1:17" x14ac:dyDescent="0.2">
      <c r="A133" s="8" t="s">
        <v>47</v>
      </c>
      <c r="B133" s="21">
        <v>7496028</v>
      </c>
      <c r="D133" s="21"/>
      <c r="E133" s="21"/>
      <c r="F133" s="21"/>
      <c r="G133" s="21"/>
      <c r="I133" s="21"/>
      <c r="J133" s="21"/>
      <c r="K133" s="21"/>
      <c r="L133" s="21"/>
      <c r="M133" s="21"/>
      <c r="N133" s="21"/>
      <c r="O133" s="21"/>
      <c r="P133" s="21"/>
    </row>
    <row r="134" spans="1:17" x14ac:dyDescent="0.2">
      <c r="A134" s="25" t="s">
        <v>570</v>
      </c>
      <c r="B134" s="21">
        <v>57976</v>
      </c>
      <c r="D134" s="21"/>
      <c r="E134" s="21"/>
      <c r="F134" s="21"/>
      <c r="G134" s="21"/>
      <c r="I134" s="21"/>
      <c r="J134" s="21"/>
      <c r="K134" s="21"/>
      <c r="L134" s="21"/>
      <c r="M134" s="21"/>
      <c r="N134" s="21"/>
      <c r="O134" s="21"/>
      <c r="P134" s="21"/>
    </row>
    <row r="135" spans="1:17" x14ac:dyDescent="0.2">
      <c r="A135" s="25" t="s">
        <v>571</v>
      </c>
      <c r="B135" s="21">
        <v>194592</v>
      </c>
      <c r="D135" s="21"/>
      <c r="E135" s="21"/>
      <c r="F135" s="21"/>
      <c r="G135" s="21"/>
      <c r="I135" s="21"/>
      <c r="J135" s="21"/>
      <c r="K135" s="21"/>
      <c r="L135" s="21"/>
      <c r="M135" s="21"/>
      <c r="N135" s="21"/>
      <c r="O135" s="21"/>
      <c r="P135" s="21"/>
    </row>
    <row r="136" spans="1:17" x14ac:dyDescent="0.2">
      <c r="A136" s="25" t="s">
        <v>572</v>
      </c>
      <c r="B136" s="21">
        <v>26148685</v>
      </c>
      <c r="D136" s="21"/>
      <c r="E136" s="21"/>
      <c r="F136" s="21"/>
      <c r="G136" s="21"/>
      <c r="I136" s="21"/>
      <c r="J136" s="21"/>
      <c r="K136" s="21"/>
      <c r="L136" s="21"/>
      <c r="M136" s="21"/>
      <c r="N136" s="21"/>
      <c r="O136" s="21"/>
      <c r="P136" s="21"/>
    </row>
    <row r="137" spans="1:17" x14ac:dyDescent="0.2">
      <c r="A137" s="8" t="s">
        <v>48</v>
      </c>
      <c r="B137" s="21">
        <v>83329</v>
      </c>
      <c r="D137" s="21"/>
      <c r="E137" s="21"/>
      <c r="F137" s="21"/>
      <c r="G137" s="21"/>
      <c r="I137" s="21"/>
      <c r="J137" s="21"/>
      <c r="K137" s="21"/>
      <c r="L137" s="21"/>
      <c r="M137" s="21"/>
      <c r="N137" s="21"/>
      <c r="O137" s="21"/>
      <c r="P137" s="21"/>
    </row>
    <row r="138" spans="1:17" x14ac:dyDescent="0.2">
      <c r="A138" s="8" t="s">
        <v>49</v>
      </c>
      <c r="B138" s="21">
        <v>208968</v>
      </c>
      <c r="D138" s="21"/>
      <c r="E138" s="21"/>
      <c r="F138" s="21"/>
      <c r="G138" s="21"/>
      <c r="I138" s="21"/>
      <c r="J138" s="21"/>
      <c r="K138" s="21"/>
      <c r="L138" s="21"/>
      <c r="M138" s="21"/>
      <c r="N138" s="21"/>
      <c r="O138" s="21"/>
      <c r="P138" s="21"/>
    </row>
    <row r="139" spans="1:17" x14ac:dyDescent="0.2">
      <c r="A139" s="8" t="s">
        <v>50</v>
      </c>
      <c r="B139" s="21">
        <v>75070</v>
      </c>
      <c r="D139" s="21"/>
      <c r="E139" s="21"/>
      <c r="F139" s="21"/>
      <c r="G139" s="21"/>
      <c r="I139" s="21"/>
      <c r="J139" s="21"/>
      <c r="K139" s="21"/>
      <c r="L139" s="21"/>
      <c r="M139" s="21"/>
      <c r="N139" s="21"/>
      <c r="O139" s="21"/>
      <c r="P139" s="21"/>
      <c r="Q139" s="21"/>
    </row>
    <row r="140" spans="1:17" x14ac:dyDescent="0.2">
      <c r="A140" s="8" t="s">
        <v>51</v>
      </c>
      <c r="B140" s="21">
        <v>60355</v>
      </c>
      <c r="D140" s="21"/>
      <c r="E140" s="21"/>
      <c r="F140" s="21"/>
      <c r="G140" s="21"/>
      <c r="I140" s="21"/>
      <c r="J140" s="21"/>
      <c r="K140" s="21"/>
      <c r="L140" s="21"/>
      <c r="M140" s="21"/>
      <c r="N140" s="21"/>
      <c r="O140" s="21"/>
      <c r="P140" s="21"/>
      <c r="Q140" s="21"/>
    </row>
    <row r="141" spans="1:17" x14ac:dyDescent="0.2">
      <c r="A141" s="8" t="s">
        <v>52</v>
      </c>
      <c r="B141" s="21">
        <v>34256821</v>
      </c>
      <c r="D141" s="21"/>
      <c r="E141" s="21"/>
      <c r="F141" s="21"/>
      <c r="G141" s="21"/>
      <c r="I141" s="21"/>
      <c r="J141" s="21"/>
      <c r="K141" s="21"/>
      <c r="L141" s="21"/>
      <c r="M141" s="21"/>
      <c r="N141" s="21"/>
      <c r="O141" s="21"/>
      <c r="P141" s="21"/>
      <c r="Q141" s="21"/>
    </row>
    <row r="142" spans="1:17" x14ac:dyDescent="0.2">
      <c r="A142" s="8" t="s">
        <v>53</v>
      </c>
      <c r="B142" s="21">
        <v>546883</v>
      </c>
      <c r="D142" s="21"/>
      <c r="E142" s="21"/>
      <c r="F142" s="21"/>
      <c r="G142" s="21"/>
      <c r="I142" s="21"/>
      <c r="J142" s="21"/>
      <c r="K142" s="21"/>
      <c r="L142" s="21"/>
      <c r="M142" s="21"/>
      <c r="N142" s="21"/>
      <c r="O142" s="21"/>
      <c r="P142" s="21"/>
      <c r="Q142" s="21"/>
    </row>
    <row r="143" spans="1:17" x14ac:dyDescent="0.2">
      <c r="A143" s="8" t="s">
        <v>54</v>
      </c>
      <c r="B143" s="21">
        <v>75058</v>
      </c>
      <c r="D143" s="21"/>
      <c r="E143" s="21"/>
      <c r="F143" s="21"/>
      <c r="G143" s="21"/>
      <c r="I143" s="21"/>
      <c r="J143" s="21"/>
      <c r="K143" s="21"/>
      <c r="L143" s="21"/>
      <c r="M143" s="21"/>
      <c r="N143" s="21"/>
      <c r="O143" s="21"/>
      <c r="P143" s="21"/>
    </row>
    <row r="144" spans="1:17" x14ac:dyDescent="0.2">
      <c r="A144" s="8" t="s">
        <v>55</v>
      </c>
      <c r="B144" s="21">
        <v>98862</v>
      </c>
      <c r="D144" s="21"/>
      <c r="E144" s="21"/>
      <c r="F144" s="21"/>
      <c r="G144" s="21"/>
      <c r="I144" s="21"/>
      <c r="J144" s="21"/>
      <c r="K144" s="21"/>
      <c r="L144" s="21"/>
      <c r="M144" s="21"/>
      <c r="N144" s="21"/>
      <c r="O144" s="21"/>
      <c r="P144" s="21"/>
    </row>
    <row r="145" spans="1:17" x14ac:dyDescent="0.2">
      <c r="A145" s="8" t="s">
        <v>56</v>
      </c>
      <c r="B145" s="21">
        <v>62476599</v>
      </c>
      <c r="D145" s="21"/>
      <c r="E145" s="21"/>
      <c r="F145" s="21"/>
      <c r="G145" s="21"/>
      <c r="I145" s="21"/>
      <c r="J145" s="21"/>
      <c r="K145" s="21"/>
      <c r="L145" s="21"/>
      <c r="M145" s="21"/>
      <c r="N145" s="21"/>
      <c r="O145" s="21"/>
      <c r="P145" s="21"/>
    </row>
    <row r="146" spans="1:17" x14ac:dyDescent="0.2">
      <c r="A146" s="8" t="s">
        <v>57</v>
      </c>
      <c r="B146" s="21">
        <v>107028</v>
      </c>
      <c r="D146" s="21"/>
      <c r="E146" s="21"/>
      <c r="F146" s="21"/>
      <c r="G146" s="21"/>
      <c r="I146" s="21"/>
      <c r="J146" s="21"/>
      <c r="K146" s="21"/>
      <c r="L146" s="21"/>
      <c r="M146" s="21"/>
      <c r="N146" s="21"/>
      <c r="O146" s="21"/>
      <c r="P146" s="21"/>
    </row>
    <row r="147" spans="1:17" x14ac:dyDescent="0.2">
      <c r="A147" s="8" t="s">
        <v>58</v>
      </c>
      <c r="B147" s="21">
        <v>79061</v>
      </c>
      <c r="D147" s="21"/>
      <c r="E147" s="21"/>
      <c r="F147" s="21"/>
      <c r="G147" s="21"/>
      <c r="I147" s="21"/>
      <c r="J147" s="21"/>
      <c r="K147" s="21"/>
      <c r="L147" s="21"/>
      <c r="M147" s="21"/>
      <c r="N147" s="21"/>
      <c r="O147" s="21"/>
      <c r="P147" s="21"/>
    </row>
    <row r="148" spans="1:17" x14ac:dyDescent="0.2">
      <c r="A148" s="8" t="s">
        <v>59</v>
      </c>
      <c r="B148" s="21">
        <v>79107</v>
      </c>
      <c r="D148" s="21"/>
      <c r="E148" s="21"/>
      <c r="F148" s="21"/>
      <c r="G148" s="21"/>
      <c r="I148" s="21"/>
      <c r="J148" s="21"/>
      <c r="K148" s="21"/>
      <c r="L148" s="21"/>
      <c r="M148" s="21"/>
      <c r="N148" s="21"/>
      <c r="O148" s="21"/>
      <c r="P148" s="21"/>
    </row>
    <row r="149" spans="1:17" x14ac:dyDescent="0.2">
      <c r="A149" s="8" t="s">
        <v>60</v>
      </c>
      <c r="B149" s="21">
        <v>107131</v>
      </c>
      <c r="D149" s="21"/>
      <c r="E149" s="21"/>
      <c r="F149" s="21"/>
      <c r="G149" s="21"/>
      <c r="I149" s="21"/>
      <c r="J149" s="21"/>
      <c r="K149" s="21"/>
      <c r="L149" s="21"/>
      <c r="M149" s="21"/>
      <c r="N149" s="21"/>
      <c r="O149" s="21"/>
      <c r="P149" s="21"/>
    </row>
    <row r="150" spans="1:17" x14ac:dyDescent="0.2">
      <c r="A150" s="100" t="s">
        <v>939</v>
      </c>
      <c r="B150" s="99">
        <v>77536664</v>
      </c>
      <c r="D150" s="21"/>
      <c r="E150" s="21"/>
      <c r="F150" s="21"/>
      <c r="G150" s="21"/>
      <c r="I150" s="21"/>
      <c r="J150" s="21"/>
      <c r="K150" s="21"/>
      <c r="L150" s="21"/>
      <c r="M150" s="21"/>
      <c r="N150" s="21"/>
      <c r="O150" s="21"/>
      <c r="P150" s="21"/>
    </row>
    <row r="151" spans="1:17" x14ac:dyDescent="0.2">
      <c r="A151" s="8" t="s">
        <v>61</v>
      </c>
      <c r="B151" s="21">
        <v>50760</v>
      </c>
      <c r="D151" s="21"/>
      <c r="E151" s="21"/>
      <c r="F151" s="21"/>
      <c r="G151" s="21"/>
      <c r="I151" s="21"/>
      <c r="J151" s="21"/>
      <c r="K151" s="21"/>
      <c r="L151" s="21"/>
      <c r="M151" s="21"/>
      <c r="N151" s="21"/>
      <c r="O151" s="21"/>
      <c r="P151" s="21"/>
    </row>
    <row r="152" spans="1:17" x14ac:dyDescent="0.2">
      <c r="A152" s="8" t="s">
        <v>62</v>
      </c>
      <c r="B152" s="21">
        <v>23214928</v>
      </c>
      <c r="D152" s="21"/>
      <c r="E152" s="21"/>
      <c r="F152" s="21"/>
      <c r="G152" s="21"/>
      <c r="I152" s="21"/>
      <c r="J152" s="21"/>
      <c r="K152" s="21"/>
      <c r="L152" s="21"/>
      <c r="M152" s="21"/>
      <c r="N152" s="21"/>
      <c r="O152" s="21"/>
      <c r="P152" s="21"/>
    </row>
    <row r="153" spans="1:17" x14ac:dyDescent="0.2">
      <c r="A153" s="8" t="s">
        <v>63</v>
      </c>
      <c r="B153" s="21">
        <v>3688537</v>
      </c>
      <c r="D153" s="21"/>
      <c r="E153" s="21"/>
      <c r="F153" s="21"/>
      <c r="G153" s="21"/>
      <c r="I153" s="21"/>
      <c r="J153" s="21"/>
      <c r="K153" s="21"/>
      <c r="L153" s="21"/>
      <c r="M153" s="21"/>
      <c r="N153" s="21"/>
      <c r="O153" s="21"/>
      <c r="P153" s="21"/>
    </row>
    <row r="154" spans="1:17" x14ac:dyDescent="0.2">
      <c r="A154" s="8" t="s">
        <v>64</v>
      </c>
      <c r="B154" s="21">
        <v>1000</v>
      </c>
      <c r="D154" s="21"/>
      <c r="E154" s="21"/>
      <c r="F154" s="21"/>
      <c r="G154" s="21"/>
      <c r="I154" s="21"/>
      <c r="J154" s="21"/>
      <c r="K154" s="21"/>
      <c r="L154" s="21"/>
      <c r="M154" s="21"/>
      <c r="N154" s="21"/>
      <c r="O154" s="21"/>
      <c r="P154" s="21"/>
    </row>
    <row r="155" spans="1:17" x14ac:dyDescent="0.2">
      <c r="A155" s="8" t="s">
        <v>65</v>
      </c>
      <c r="B155" s="21">
        <v>15972608</v>
      </c>
      <c r="D155" s="21"/>
      <c r="E155" s="21"/>
      <c r="F155" s="21"/>
      <c r="G155" s="21"/>
      <c r="I155" s="21"/>
      <c r="J155" s="21"/>
      <c r="K155" s="21"/>
      <c r="L155" s="21"/>
      <c r="M155" s="21"/>
      <c r="N155" s="21"/>
      <c r="O155" s="21"/>
      <c r="P155" s="21"/>
    </row>
    <row r="156" spans="1:17" x14ac:dyDescent="0.2">
      <c r="A156" s="8" t="s">
        <v>66</v>
      </c>
      <c r="B156" s="21">
        <v>309002</v>
      </c>
      <c r="D156" s="21"/>
      <c r="E156" s="21"/>
      <c r="F156" s="21"/>
      <c r="G156" s="21"/>
      <c r="I156" s="21"/>
      <c r="J156" s="21"/>
      <c r="K156" s="21"/>
      <c r="L156" s="21"/>
      <c r="M156" s="21"/>
      <c r="N156" s="21"/>
      <c r="O156" s="21"/>
      <c r="P156" s="21"/>
    </row>
    <row r="157" spans="1:17" x14ac:dyDescent="0.2">
      <c r="A157" s="100" t="s">
        <v>1030</v>
      </c>
      <c r="B157" s="99">
        <v>160994683</v>
      </c>
      <c r="D157" s="21"/>
      <c r="E157" s="21"/>
      <c r="F157" s="21"/>
      <c r="G157" s="21"/>
      <c r="I157" s="21"/>
      <c r="J157" s="21"/>
      <c r="K157" s="21"/>
      <c r="L157" s="21"/>
      <c r="M157" s="21"/>
      <c r="N157" s="21"/>
      <c r="O157" s="21"/>
      <c r="P157" s="21"/>
    </row>
    <row r="158" spans="1:17" x14ac:dyDescent="0.2">
      <c r="A158" s="8" t="s">
        <v>573</v>
      </c>
      <c r="B158" s="21">
        <v>302794</v>
      </c>
      <c r="D158" s="21"/>
      <c r="E158" s="21"/>
      <c r="F158" s="21"/>
      <c r="G158" s="21"/>
      <c r="I158" s="21"/>
      <c r="J158" s="21"/>
      <c r="K158" s="21"/>
      <c r="L158" s="21"/>
      <c r="M158" s="21"/>
      <c r="N158" s="21"/>
      <c r="O158" s="21"/>
      <c r="P158" s="21"/>
    </row>
    <row r="159" spans="1:17" x14ac:dyDescent="0.2">
      <c r="A159" s="8" t="s">
        <v>67</v>
      </c>
      <c r="B159" s="21">
        <v>107186</v>
      </c>
      <c r="D159" s="21"/>
      <c r="E159" s="21"/>
      <c r="F159" s="21"/>
      <c r="G159" s="21"/>
      <c r="I159" s="21"/>
      <c r="J159" s="21"/>
      <c r="K159" s="21"/>
      <c r="L159" s="21"/>
      <c r="M159" s="21"/>
      <c r="N159" s="21"/>
      <c r="O159" s="21"/>
      <c r="P159" s="21"/>
    </row>
    <row r="160" spans="1:17" x14ac:dyDescent="0.2">
      <c r="A160" s="8" t="s">
        <v>68</v>
      </c>
      <c r="B160" s="21">
        <v>107051</v>
      </c>
      <c r="D160" s="21"/>
      <c r="E160" s="21"/>
      <c r="F160" s="21"/>
      <c r="G160" s="21"/>
      <c r="I160" s="21"/>
      <c r="J160" s="21"/>
      <c r="K160" s="21"/>
      <c r="L160" s="21"/>
      <c r="M160" s="21"/>
      <c r="N160" s="21"/>
      <c r="O160" s="21"/>
      <c r="P160" s="21"/>
      <c r="Q160" s="21"/>
    </row>
    <row r="161" spans="1:17" x14ac:dyDescent="0.2">
      <c r="A161" s="25" t="s">
        <v>574</v>
      </c>
      <c r="B161" s="21">
        <v>1205</v>
      </c>
      <c r="D161" s="21"/>
      <c r="E161" s="21"/>
      <c r="F161" s="21"/>
      <c r="G161" s="21"/>
      <c r="I161" s="21"/>
      <c r="J161" s="21"/>
      <c r="K161" s="21"/>
      <c r="L161" s="21"/>
      <c r="M161" s="21"/>
      <c r="N161" s="21"/>
      <c r="O161" s="21"/>
      <c r="P161" s="21"/>
    </row>
    <row r="162" spans="1:17" x14ac:dyDescent="0.2">
      <c r="A162" s="25" t="s">
        <v>575</v>
      </c>
      <c r="B162" s="21">
        <v>319846</v>
      </c>
      <c r="D162" s="21"/>
      <c r="E162" s="21"/>
      <c r="F162" s="21"/>
      <c r="G162" s="21"/>
      <c r="I162" s="21"/>
      <c r="J162" s="21"/>
      <c r="K162" s="21"/>
      <c r="L162" s="21"/>
      <c r="M162" s="21"/>
      <c r="N162" s="21"/>
      <c r="O162" s="21"/>
      <c r="P162" s="21"/>
    </row>
    <row r="163" spans="1:17" x14ac:dyDescent="0.2">
      <c r="A163" s="8" t="s">
        <v>69</v>
      </c>
      <c r="B163" s="21">
        <v>28981977</v>
      </c>
      <c r="D163" s="21"/>
      <c r="E163" s="21"/>
      <c r="F163" s="21"/>
      <c r="G163" s="21"/>
      <c r="I163" s="21"/>
      <c r="J163" s="21"/>
      <c r="K163" s="21"/>
      <c r="L163" s="21"/>
      <c r="M163" s="21"/>
      <c r="N163" s="21"/>
      <c r="O163" s="21"/>
      <c r="P163" s="21"/>
    </row>
    <row r="164" spans="1:17" x14ac:dyDescent="0.2">
      <c r="A164" s="8" t="s">
        <v>70</v>
      </c>
      <c r="B164" s="21">
        <v>7429905</v>
      </c>
      <c r="D164" s="21"/>
      <c r="E164" s="21"/>
      <c r="F164" s="21"/>
      <c r="G164" s="21"/>
      <c r="I164" s="21"/>
      <c r="J164" s="21"/>
      <c r="K164" s="21"/>
      <c r="L164" s="21"/>
      <c r="M164" s="21"/>
      <c r="N164" s="21"/>
      <c r="O164" s="21"/>
      <c r="P164" s="21"/>
    </row>
    <row r="165" spans="1:17" x14ac:dyDescent="0.2">
      <c r="A165" s="8" t="s">
        <v>576</v>
      </c>
      <c r="B165" s="21">
        <v>1344281</v>
      </c>
      <c r="D165" s="21"/>
      <c r="E165" s="21"/>
      <c r="F165" s="21"/>
      <c r="G165" s="21"/>
      <c r="I165" s="21"/>
      <c r="J165" s="21"/>
      <c r="K165" s="21"/>
      <c r="L165" s="21"/>
      <c r="M165" s="21"/>
      <c r="N165" s="21"/>
      <c r="O165" s="21"/>
      <c r="P165" s="21"/>
    </row>
    <row r="166" spans="1:17" x14ac:dyDescent="0.2">
      <c r="A166" s="8" t="s">
        <v>71</v>
      </c>
      <c r="B166" s="21">
        <v>39831555</v>
      </c>
      <c r="D166" s="21"/>
      <c r="E166" s="21"/>
      <c r="F166" s="21"/>
      <c r="G166" s="21"/>
      <c r="I166" s="21"/>
      <c r="J166" s="21"/>
      <c r="K166" s="21"/>
      <c r="L166" s="21"/>
      <c r="M166" s="21"/>
      <c r="N166" s="21"/>
      <c r="O166" s="21"/>
      <c r="P166" s="21"/>
    </row>
    <row r="167" spans="1:17" x14ac:dyDescent="0.2">
      <c r="A167" s="8" t="s">
        <v>72</v>
      </c>
      <c r="B167" s="21">
        <v>125848</v>
      </c>
      <c r="D167" s="21"/>
      <c r="E167" s="21"/>
      <c r="F167" s="21"/>
      <c r="G167" s="21"/>
      <c r="I167" s="21"/>
      <c r="J167" s="21"/>
      <c r="K167" s="21"/>
      <c r="L167" s="21"/>
      <c r="M167" s="21"/>
      <c r="N167" s="21"/>
      <c r="O167" s="21"/>
      <c r="P167" s="21"/>
      <c r="Q167" s="21"/>
    </row>
    <row r="168" spans="1:17" x14ac:dyDescent="0.2">
      <c r="A168" s="8" t="s">
        <v>73</v>
      </c>
      <c r="B168" s="21">
        <v>54626</v>
      </c>
      <c r="D168" s="21"/>
      <c r="E168" s="21"/>
      <c r="F168" s="21"/>
      <c r="G168" s="21"/>
      <c r="I168" s="21"/>
      <c r="J168" s="21"/>
      <c r="K168" s="21"/>
      <c r="L168" s="21"/>
      <c r="M168" s="21"/>
      <c r="N168" s="21"/>
      <c r="O168" s="21"/>
      <c r="P168" s="21"/>
    </row>
    <row r="169" spans="1:17" x14ac:dyDescent="0.2">
      <c r="A169" s="8" t="s">
        <v>822</v>
      </c>
      <c r="B169" s="21">
        <v>61825</v>
      </c>
      <c r="D169" s="21"/>
      <c r="E169" s="21"/>
      <c r="F169" s="21"/>
      <c r="G169" s="21"/>
      <c r="I169" s="21"/>
      <c r="J169" s="21"/>
      <c r="K169" s="21"/>
      <c r="L169" s="21"/>
      <c r="M169" s="21"/>
      <c r="N169" s="21"/>
      <c r="O169" s="21"/>
      <c r="P169" s="21"/>
    </row>
    <row r="170" spans="1:17" x14ac:dyDescent="0.2">
      <c r="A170" s="8" t="s">
        <v>74</v>
      </c>
      <c r="B170" s="21">
        <v>7664417</v>
      </c>
      <c r="D170" s="21"/>
      <c r="E170" s="21"/>
      <c r="F170" s="21"/>
      <c r="G170" s="21"/>
      <c r="I170" s="21"/>
      <c r="J170" s="21"/>
      <c r="K170" s="21"/>
      <c r="L170" s="21"/>
      <c r="M170" s="21"/>
      <c r="N170" s="21"/>
      <c r="O170" s="21"/>
      <c r="P170" s="21"/>
      <c r="Q170" s="21"/>
    </row>
    <row r="171" spans="1:17" x14ac:dyDescent="0.2">
      <c r="A171" s="8" t="s">
        <v>75</v>
      </c>
      <c r="B171" s="21">
        <v>6484522</v>
      </c>
      <c r="D171" s="21"/>
      <c r="E171" s="21"/>
      <c r="F171" s="21"/>
      <c r="G171" s="21"/>
      <c r="I171" s="21"/>
      <c r="J171" s="21"/>
      <c r="K171" s="21"/>
      <c r="L171" s="21"/>
      <c r="M171" s="21"/>
      <c r="N171" s="21"/>
      <c r="O171" s="21"/>
      <c r="P171" s="21"/>
    </row>
    <row r="172" spans="1:17" x14ac:dyDescent="0.2">
      <c r="A172" s="8" t="s">
        <v>76</v>
      </c>
      <c r="B172" s="21">
        <v>7783202</v>
      </c>
      <c r="D172" s="21"/>
      <c r="E172" s="21"/>
      <c r="F172" s="21"/>
      <c r="G172" s="21"/>
      <c r="I172" s="21"/>
      <c r="J172" s="21"/>
      <c r="K172" s="21"/>
      <c r="L172" s="21"/>
      <c r="M172" s="21"/>
      <c r="N172" s="21"/>
      <c r="O172" s="21"/>
      <c r="P172" s="21"/>
    </row>
    <row r="173" spans="1:17" x14ac:dyDescent="0.2">
      <c r="A173" s="100" t="s">
        <v>927</v>
      </c>
      <c r="B173" s="99">
        <v>12172735</v>
      </c>
      <c r="D173" s="21"/>
      <c r="E173" s="21"/>
      <c r="F173" s="21"/>
      <c r="G173" s="21"/>
      <c r="I173" s="21"/>
      <c r="J173" s="21"/>
      <c r="K173" s="21"/>
      <c r="L173" s="21"/>
      <c r="M173" s="21"/>
      <c r="N173" s="21"/>
      <c r="O173" s="21"/>
      <c r="P173" s="21"/>
    </row>
    <row r="174" spans="1:17" x14ac:dyDescent="0.2">
      <c r="A174" s="8" t="s">
        <v>577</v>
      </c>
      <c r="B174" s="21">
        <v>1005</v>
      </c>
      <c r="D174" s="21"/>
      <c r="E174" s="21"/>
      <c r="F174" s="21"/>
      <c r="G174" s="21"/>
      <c r="I174" s="21"/>
      <c r="J174" s="21"/>
      <c r="K174" s="21"/>
      <c r="L174" s="21"/>
      <c r="M174" s="21"/>
      <c r="N174" s="21"/>
      <c r="O174" s="21"/>
      <c r="P174" s="21"/>
      <c r="Q174" s="21"/>
    </row>
    <row r="175" spans="1:17" x14ac:dyDescent="0.2">
      <c r="A175" s="8" t="s">
        <v>578</v>
      </c>
      <c r="B175" s="21">
        <v>1010</v>
      </c>
      <c r="D175" s="21"/>
      <c r="E175" s="21"/>
      <c r="F175" s="21"/>
      <c r="G175" s="21"/>
      <c r="I175" s="21"/>
      <c r="J175" s="21"/>
      <c r="K175" s="21"/>
      <c r="L175" s="21"/>
      <c r="M175" s="21"/>
      <c r="N175" s="21"/>
      <c r="O175" s="21"/>
      <c r="P175" s="21"/>
    </row>
    <row r="176" spans="1:17" x14ac:dyDescent="0.2">
      <c r="A176" s="8" t="s">
        <v>77</v>
      </c>
      <c r="B176" s="21">
        <v>62533</v>
      </c>
      <c r="D176" s="21"/>
      <c r="E176" s="21"/>
      <c r="F176" s="21"/>
      <c r="G176" s="21"/>
      <c r="I176" s="21"/>
      <c r="J176" s="21"/>
      <c r="K176" s="21"/>
      <c r="L176" s="21"/>
      <c r="M176" s="21"/>
      <c r="N176" s="21"/>
      <c r="O176" s="21"/>
      <c r="P176" s="21"/>
    </row>
    <row r="177" spans="1:17" x14ac:dyDescent="0.2">
      <c r="A177" s="100" t="s">
        <v>883</v>
      </c>
      <c r="B177" s="99">
        <v>142041</v>
      </c>
      <c r="D177" s="21"/>
      <c r="E177" s="21"/>
      <c r="F177" s="21"/>
      <c r="G177" s="21"/>
      <c r="I177" s="21"/>
      <c r="J177" s="21"/>
      <c r="K177" s="21"/>
      <c r="L177" s="21"/>
      <c r="M177" s="21"/>
      <c r="N177" s="21"/>
      <c r="O177" s="21"/>
      <c r="P177" s="21"/>
    </row>
    <row r="178" spans="1:17" x14ac:dyDescent="0.2">
      <c r="A178" s="100" t="s">
        <v>940</v>
      </c>
      <c r="B178" s="99">
        <v>77536675</v>
      </c>
      <c r="D178" s="21"/>
      <c r="E178" s="21"/>
      <c r="F178" s="21"/>
      <c r="G178" s="21"/>
      <c r="I178" s="21"/>
      <c r="J178" s="21"/>
      <c r="K178" s="21"/>
      <c r="L178" s="21"/>
      <c r="M178" s="21"/>
      <c r="N178" s="21"/>
      <c r="O178" s="21"/>
      <c r="P178" s="21"/>
    </row>
    <row r="179" spans="1:17" x14ac:dyDescent="0.2">
      <c r="A179" s="8" t="s">
        <v>78</v>
      </c>
      <c r="B179" s="21">
        <v>120127</v>
      </c>
      <c r="D179" s="21"/>
      <c r="E179" s="21"/>
      <c r="F179" s="21"/>
      <c r="G179" s="21"/>
      <c r="I179" s="21"/>
      <c r="J179" s="21"/>
      <c r="K179" s="21"/>
      <c r="L179" s="21"/>
      <c r="M179" s="21"/>
      <c r="N179" s="21"/>
      <c r="O179" s="21"/>
      <c r="P179" s="21"/>
    </row>
    <row r="180" spans="1:17" x14ac:dyDescent="0.2">
      <c r="A180" s="8" t="s">
        <v>79</v>
      </c>
      <c r="B180" s="21">
        <v>7440360</v>
      </c>
      <c r="D180" s="21"/>
      <c r="E180" s="21"/>
      <c r="F180" s="21"/>
      <c r="G180" s="21"/>
      <c r="I180" s="21"/>
      <c r="J180" s="21"/>
      <c r="K180" s="21"/>
      <c r="L180" s="21"/>
      <c r="M180" s="21"/>
      <c r="N180" s="21"/>
      <c r="O180" s="21"/>
      <c r="P180" s="21"/>
    </row>
    <row r="181" spans="1:17" x14ac:dyDescent="0.2">
      <c r="A181" s="8" t="s">
        <v>80</v>
      </c>
      <c r="B181" s="21">
        <v>1309644</v>
      </c>
      <c r="D181" s="21"/>
      <c r="E181" s="21"/>
      <c r="F181" s="21"/>
      <c r="G181" s="21"/>
      <c r="I181" s="21"/>
      <c r="J181" s="21"/>
      <c r="K181" s="21"/>
      <c r="L181" s="21"/>
      <c r="M181" s="21"/>
      <c r="N181" s="21"/>
      <c r="O181" s="21"/>
      <c r="P181" s="21"/>
    </row>
    <row r="182" spans="1:17" x14ac:dyDescent="0.2">
      <c r="A182" s="8" t="s">
        <v>81</v>
      </c>
      <c r="B182" s="21">
        <v>140578</v>
      </c>
      <c r="D182" s="21"/>
      <c r="E182" s="21"/>
      <c r="F182" s="21"/>
      <c r="G182" s="21"/>
      <c r="I182" s="21"/>
      <c r="J182" s="21"/>
      <c r="K182" s="21"/>
      <c r="L182" s="21"/>
      <c r="M182" s="21"/>
      <c r="N182" s="21"/>
      <c r="O182" s="21"/>
      <c r="P182" s="21"/>
    </row>
    <row r="183" spans="1:17" x14ac:dyDescent="0.2">
      <c r="A183" s="8" t="s">
        <v>82</v>
      </c>
      <c r="B183" s="21">
        <v>7440382</v>
      </c>
      <c r="D183" s="21"/>
      <c r="E183" s="21"/>
      <c r="F183" s="21"/>
      <c r="G183" s="21"/>
      <c r="I183" s="21"/>
      <c r="J183" s="21"/>
      <c r="K183" s="21"/>
      <c r="L183" s="21"/>
      <c r="M183" s="21"/>
      <c r="N183" s="21"/>
      <c r="O183" s="21"/>
      <c r="P183" s="21"/>
    </row>
    <row r="184" spans="1:17" x14ac:dyDescent="0.2">
      <c r="A184" s="100" t="s">
        <v>911</v>
      </c>
      <c r="B184" s="99">
        <v>7778394</v>
      </c>
      <c r="D184" s="21"/>
      <c r="E184" s="21"/>
      <c r="F184" s="21"/>
      <c r="G184" s="21"/>
      <c r="I184" s="21"/>
      <c r="J184" s="21"/>
      <c r="K184" s="21"/>
      <c r="L184" s="21"/>
      <c r="M184" s="21"/>
      <c r="N184" s="21"/>
      <c r="O184" s="21"/>
      <c r="P184" s="21"/>
    </row>
    <row r="185" spans="1:17" x14ac:dyDescent="0.2">
      <c r="A185" s="8" t="s">
        <v>579</v>
      </c>
      <c r="B185" s="21">
        <v>1016</v>
      </c>
      <c r="D185" s="21"/>
      <c r="E185" s="21"/>
      <c r="F185" s="21"/>
      <c r="G185" s="21"/>
      <c r="I185" s="21"/>
      <c r="J185" s="21"/>
      <c r="K185" s="21"/>
      <c r="L185" s="21"/>
      <c r="M185" s="21"/>
      <c r="N185" s="21"/>
      <c r="O185" s="21"/>
      <c r="P185" s="21"/>
    </row>
    <row r="186" spans="1:17" x14ac:dyDescent="0.2">
      <c r="A186" s="8" t="s">
        <v>580</v>
      </c>
      <c r="B186" s="21">
        <v>1017</v>
      </c>
      <c r="D186" s="21"/>
      <c r="E186" s="21"/>
      <c r="F186" s="21"/>
      <c r="G186" s="21"/>
      <c r="I186" s="21"/>
      <c r="J186" s="21"/>
      <c r="K186" s="21"/>
      <c r="L186" s="21"/>
      <c r="M186" s="21"/>
      <c r="N186" s="21"/>
      <c r="O186" s="21"/>
      <c r="P186" s="21"/>
    </row>
    <row r="187" spans="1:17" x14ac:dyDescent="0.2">
      <c r="A187" s="100" t="s">
        <v>892</v>
      </c>
      <c r="B187" s="99">
        <v>1303282</v>
      </c>
      <c r="D187" s="21"/>
      <c r="E187" s="21"/>
      <c r="F187" s="21"/>
      <c r="G187" s="21"/>
      <c r="I187" s="21"/>
      <c r="J187" s="21"/>
      <c r="K187" s="21"/>
      <c r="L187" s="21"/>
      <c r="M187" s="21"/>
      <c r="N187" s="21"/>
      <c r="O187" s="21"/>
      <c r="P187" s="21"/>
    </row>
    <row r="188" spans="1:17" x14ac:dyDescent="0.2">
      <c r="A188" s="100" t="s">
        <v>898</v>
      </c>
      <c r="B188" s="99">
        <v>1327533</v>
      </c>
      <c r="D188" s="21"/>
      <c r="E188" s="21"/>
      <c r="F188" s="21"/>
      <c r="G188" s="21"/>
      <c r="I188" s="21"/>
      <c r="J188" s="21"/>
      <c r="K188" s="21"/>
      <c r="L188" s="21"/>
      <c r="M188" s="21"/>
      <c r="N188" s="21"/>
      <c r="O188" s="21"/>
      <c r="P188" s="21"/>
    </row>
    <row r="189" spans="1:17" x14ac:dyDescent="0.2">
      <c r="A189" s="8" t="s">
        <v>83</v>
      </c>
      <c r="B189" s="21">
        <v>7784421</v>
      </c>
      <c r="D189" s="21"/>
      <c r="E189" s="21"/>
      <c r="F189" s="21"/>
      <c r="G189" s="21"/>
      <c r="I189" s="21"/>
      <c r="J189" s="21"/>
      <c r="K189" s="21"/>
      <c r="L189" s="21"/>
      <c r="M189" s="21"/>
      <c r="N189" s="21"/>
      <c r="O189" s="21"/>
      <c r="P189" s="21"/>
    </row>
    <row r="190" spans="1:17" x14ac:dyDescent="0.2">
      <c r="A190" s="8" t="s">
        <v>84</v>
      </c>
      <c r="B190" s="21">
        <v>1332214</v>
      </c>
      <c r="D190" s="21"/>
      <c r="E190" s="21"/>
      <c r="F190" s="21"/>
      <c r="G190" s="21"/>
      <c r="I190" s="21"/>
      <c r="J190" s="21"/>
      <c r="K190" s="21"/>
      <c r="L190" s="21"/>
      <c r="M190" s="21"/>
      <c r="N190" s="21"/>
      <c r="O190" s="21"/>
      <c r="P190" s="21"/>
      <c r="Q190" s="21"/>
    </row>
    <row r="191" spans="1:17" x14ac:dyDescent="0.2">
      <c r="A191" s="8" t="s">
        <v>85</v>
      </c>
      <c r="B191" s="21">
        <v>50782</v>
      </c>
      <c r="D191" s="21"/>
      <c r="E191" s="21"/>
      <c r="F191" s="21"/>
      <c r="G191" s="21"/>
      <c r="I191" s="21"/>
      <c r="J191" s="21"/>
      <c r="K191" s="21"/>
      <c r="L191" s="21"/>
      <c r="M191" s="21"/>
      <c r="N191" s="21"/>
      <c r="O191" s="21"/>
      <c r="P191" s="21"/>
      <c r="Q191" s="21"/>
    </row>
    <row r="192" spans="1:17" x14ac:dyDescent="0.2">
      <c r="A192" s="8" t="s">
        <v>86</v>
      </c>
      <c r="B192" s="21">
        <v>492808</v>
      </c>
      <c r="D192" s="21"/>
      <c r="E192" s="21"/>
      <c r="F192" s="21"/>
      <c r="G192" s="21"/>
      <c r="I192" s="21"/>
      <c r="J192" s="21"/>
      <c r="K192" s="21"/>
      <c r="L192" s="21"/>
      <c r="M192" s="21"/>
      <c r="N192" s="21"/>
      <c r="O192" s="21"/>
      <c r="P192" s="21"/>
    </row>
    <row r="193" spans="1:17" x14ac:dyDescent="0.2">
      <c r="A193" s="8" t="s">
        <v>87</v>
      </c>
      <c r="B193" s="21">
        <v>115026</v>
      </c>
      <c r="D193" s="21"/>
      <c r="E193" s="21"/>
      <c r="F193" s="21"/>
      <c r="G193" s="21"/>
      <c r="I193" s="21"/>
      <c r="J193" s="21"/>
      <c r="K193" s="21"/>
      <c r="L193" s="21"/>
      <c r="M193" s="21"/>
      <c r="N193" s="21"/>
      <c r="O193" s="21"/>
      <c r="P193" s="21"/>
    </row>
    <row r="194" spans="1:17" x14ac:dyDescent="0.2">
      <c r="A194" s="8" t="s">
        <v>88</v>
      </c>
      <c r="B194" s="21">
        <v>446866</v>
      </c>
      <c r="D194" s="21"/>
      <c r="E194" s="21"/>
      <c r="F194" s="21"/>
      <c r="G194" s="21"/>
      <c r="I194" s="21"/>
      <c r="J194" s="21"/>
      <c r="K194" s="21"/>
      <c r="L194" s="21"/>
      <c r="M194" s="21"/>
      <c r="N194" s="21"/>
      <c r="O194" s="21"/>
      <c r="P194" s="21"/>
    </row>
    <row r="195" spans="1:17" x14ac:dyDescent="0.2">
      <c r="A195" s="8" t="s">
        <v>89</v>
      </c>
      <c r="B195" s="21">
        <v>103333</v>
      </c>
      <c r="D195" s="21"/>
      <c r="E195" s="21"/>
      <c r="F195" s="21"/>
      <c r="G195" s="21"/>
      <c r="I195" s="21"/>
      <c r="J195" s="21"/>
      <c r="K195" s="21"/>
      <c r="L195" s="21"/>
      <c r="M195" s="21"/>
      <c r="N195" s="21"/>
      <c r="O195" s="21"/>
      <c r="P195" s="21"/>
    </row>
    <row r="196" spans="1:17" x14ac:dyDescent="0.2">
      <c r="A196" s="8" t="s">
        <v>90</v>
      </c>
      <c r="B196" s="21">
        <v>7440393</v>
      </c>
      <c r="D196" s="21"/>
      <c r="E196" s="21"/>
      <c r="F196" s="21"/>
      <c r="G196" s="21"/>
      <c r="I196" s="21"/>
      <c r="J196" s="21"/>
      <c r="K196" s="21"/>
      <c r="L196" s="21"/>
      <c r="M196" s="21"/>
      <c r="N196" s="21"/>
      <c r="O196" s="21"/>
      <c r="P196" s="21"/>
    </row>
    <row r="197" spans="1:17" x14ac:dyDescent="0.2">
      <c r="A197" s="8" t="s">
        <v>91</v>
      </c>
      <c r="B197" s="21">
        <v>10294403</v>
      </c>
      <c r="D197" s="21"/>
      <c r="E197" s="21"/>
      <c r="F197" s="21"/>
      <c r="G197" s="21"/>
      <c r="I197" s="21"/>
      <c r="J197" s="21"/>
      <c r="K197" s="21"/>
      <c r="L197" s="21"/>
      <c r="M197" s="21"/>
      <c r="N197" s="21"/>
      <c r="O197" s="21"/>
      <c r="P197" s="21"/>
    </row>
    <row r="198" spans="1:17" x14ac:dyDescent="0.2">
      <c r="A198" s="8" t="s">
        <v>92</v>
      </c>
      <c r="B198" s="21">
        <v>56553</v>
      </c>
      <c r="D198" s="21"/>
      <c r="E198" s="21"/>
      <c r="F198" s="21"/>
      <c r="G198" s="21"/>
      <c r="I198" s="21"/>
      <c r="J198" s="21"/>
      <c r="K198" s="21"/>
      <c r="L198" s="21"/>
      <c r="M198" s="21"/>
      <c r="N198" s="21"/>
      <c r="O198" s="21"/>
      <c r="P198" s="21"/>
    </row>
    <row r="199" spans="1:17" x14ac:dyDescent="0.2">
      <c r="A199" s="8" t="s">
        <v>93</v>
      </c>
      <c r="B199" s="21">
        <v>98873</v>
      </c>
      <c r="D199" s="21"/>
      <c r="E199" s="21"/>
      <c r="F199" s="21"/>
      <c r="G199" s="21"/>
      <c r="I199" s="21"/>
      <c r="J199" s="21"/>
      <c r="K199" s="21"/>
      <c r="L199" s="21"/>
      <c r="M199" s="21"/>
      <c r="N199" s="21"/>
      <c r="O199" s="21"/>
      <c r="P199" s="21"/>
    </row>
    <row r="200" spans="1:17" x14ac:dyDescent="0.2">
      <c r="A200" s="8" t="s">
        <v>94</v>
      </c>
      <c r="B200" s="21">
        <v>55210</v>
      </c>
      <c r="D200" s="21"/>
      <c r="E200" s="21"/>
      <c r="F200" s="21"/>
      <c r="G200" s="21"/>
      <c r="I200" s="21"/>
      <c r="J200" s="21"/>
      <c r="K200" s="21"/>
      <c r="L200" s="21"/>
      <c r="M200" s="21"/>
      <c r="N200" s="21"/>
      <c r="O200" s="21"/>
      <c r="P200" s="21"/>
    </row>
    <row r="201" spans="1:17" x14ac:dyDescent="0.2">
      <c r="A201" s="8" t="s">
        <v>95</v>
      </c>
      <c r="B201" s="21">
        <v>71432</v>
      </c>
      <c r="D201" s="21"/>
      <c r="E201" s="21"/>
      <c r="F201" s="21"/>
      <c r="G201" s="21"/>
      <c r="I201" s="21"/>
      <c r="J201" s="21"/>
      <c r="K201" s="21"/>
      <c r="L201" s="21"/>
      <c r="M201" s="21"/>
      <c r="N201" s="21"/>
      <c r="O201" s="21"/>
      <c r="P201" s="21"/>
    </row>
    <row r="202" spans="1:17" x14ac:dyDescent="0.2">
      <c r="A202" s="8" t="s">
        <v>581</v>
      </c>
      <c r="B202" s="21">
        <v>92875</v>
      </c>
      <c r="D202" s="21"/>
      <c r="E202" s="21"/>
      <c r="F202" s="21"/>
      <c r="G202" s="21"/>
      <c r="I202" s="21"/>
      <c r="J202" s="21"/>
      <c r="K202" s="21"/>
      <c r="L202" s="21"/>
      <c r="M202" s="21"/>
      <c r="N202" s="21"/>
      <c r="O202" s="21"/>
      <c r="P202" s="21"/>
    </row>
    <row r="203" spans="1:17" x14ac:dyDescent="0.2">
      <c r="A203" s="8" t="s">
        <v>96</v>
      </c>
      <c r="B203" s="21">
        <v>1020</v>
      </c>
      <c r="C203" s="22"/>
      <c r="D203" s="21"/>
      <c r="E203" s="21"/>
      <c r="F203" s="21"/>
      <c r="G203" s="21"/>
      <c r="I203" s="21"/>
      <c r="J203" s="21"/>
      <c r="K203" s="21"/>
      <c r="L203" s="21"/>
      <c r="M203" s="21"/>
      <c r="N203" s="21"/>
      <c r="O203" s="21"/>
      <c r="P203" s="21"/>
    </row>
    <row r="204" spans="1:17" x14ac:dyDescent="0.2">
      <c r="A204" s="8" t="s">
        <v>97</v>
      </c>
      <c r="B204" s="21">
        <v>50328</v>
      </c>
      <c r="D204" s="21"/>
      <c r="E204" s="21"/>
      <c r="F204" s="21"/>
      <c r="G204" s="21"/>
      <c r="I204" s="21"/>
      <c r="J204" s="21"/>
      <c r="K204" s="21"/>
      <c r="L204" s="21"/>
      <c r="M204" s="21"/>
      <c r="N204" s="21"/>
      <c r="O204" s="21"/>
      <c r="P204" s="21"/>
    </row>
    <row r="205" spans="1:17" x14ac:dyDescent="0.2">
      <c r="A205" s="8" t="s">
        <v>98</v>
      </c>
      <c r="B205" s="21">
        <v>205992</v>
      </c>
      <c r="D205" s="21"/>
      <c r="E205" s="21"/>
      <c r="F205" s="21"/>
      <c r="G205" s="21"/>
      <c r="I205" s="21"/>
      <c r="J205" s="21"/>
      <c r="K205" s="21"/>
      <c r="L205" s="21"/>
      <c r="M205" s="21"/>
      <c r="N205" s="21"/>
      <c r="O205" s="21"/>
      <c r="P205" s="21"/>
    </row>
    <row r="206" spans="1:17" x14ac:dyDescent="0.2">
      <c r="A206" s="8" t="s">
        <v>99</v>
      </c>
      <c r="B206" s="21">
        <v>192972</v>
      </c>
      <c r="D206" s="21"/>
      <c r="E206" s="21"/>
      <c r="F206" s="21"/>
      <c r="G206" s="21"/>
      <c r="I206" s="21"/>
      <c r="J206" s="21"/>
      <c r="K206" s="21"/>
      <c r="L206" s="21"/>
      <c r="M206" s="21"/>
      <c r="N206" s="21"/>
      <c r="O206" s="21"/>
      <c r="P206" s="21"/>
    </row>
    <row r="207" spans="1:17" x14ac:dyDescent="0.2">
      <c r="A207" s="8" t="s">
        <v>100</v>
      </c>
      <c r="B207" s="21">
        <v>191242</v>
      </c>
      <c r="D207" s="21"/>
      <c r="E207" s="21"/>
      <c r="F207" s="21"/>
      <c r="G207" s="21"/>
      <c r="I207" s="21"/>
      <c r="J207" s="21"/>
      <c r="K207" s="21"/>
      <c r="L207" s="21"/>
      <c r="M207" s="21"/>
      <c r="N207" s="21"/>
      <c r="O207" s="21"/>
      <c r="P207" s="21"/>
      <c r="Q207" s="21"/>
    </row>
    <row r="208" spans="1:17" x14ac:dyDescent="0.2">
      <c r="A208" s="8" t="s">
        <v>101</v>
      </c>
      <c r="B208" s="21">
        <v>205823</v>
      </c>
      <c r="D208" s="21"/>
      <c r="E208" s="21"/>
      <c r="F208" s="21"/>
      <c r="G208" s="21"/>
      <c r="I208" s="21"/>
      <c r="J208" s="21"/>
      <c r="K208" s="21"/>
      <c r="L208" s="21"/>
      <c r="M208" s="21"/>
      <c r="N208" s="21"/>
      <c r="O208" s="21"/>
      <c r="P208" s="21"/>
    </row>
    <row r="209" spans="1:16" x14ac:dyDescent="0.2">
      <c r="A209" s="8" t="s">
        <v>102</v>
      </c>
      <c r="B209" s="21">
        <v>207089</v>
      </c>
      <c r="D209" s="21"/>
      <c r="E209" s="21"/>
      <c r="F209" s="21"/>
      <c r="G209" s="21"/>
      <c r="I209" s="21"/>
      <c r="J209" s="21"/>
      <c r="K209" s="21"/>
      <c r="L209" s="21"/>
      <c r="M209" s="21"/>
      <c r="N209" s="21"/>
      <c r="O209" s="21"/>
      <c r="P209" s="21"/>
    </row>
    <row r="210" spans="1:16" x14ac:dyDescent="0.2">
      <c r="A210" s="8" t="s">
        <v>103</v>
      </c>
      <c r="B210" s="21">
        <v>271896</v>
      </c>
      <c r="D210" s="21"/>
      <c r="E210" s="21"/>
      <c r="F210" s="21"/>
      <c r="G210" s="21"/>
      <c r="I210" s="21"/>
      <c r="J210" s="21"/>
      <c r="K210" s="21"/>
      <c r="L210" s="21"/>
      <c r="M210" s="21"/>
      <c r="N210" s="21"/>
      <c r="O210" s="21"/>
      <c r="P210" s="21"/>
    </row>
    <row r="211" spans="1:16" x14ac:dyDescent="0.2">
      <c r="A211" s="8" t="s">
        <v>104</v>
      </c>
      <c r="B211" s="21">
        <v>98077</v>
      </c>
      <c r="D211" s="21"/>
      <c r="E211" s="21"/>
      <c r="F211" s="21"/>
      <c r="G211" s="21"/>
      <c r="I211" s="21"/>
      <c r="J211" s="21"/>
      <c r="K211" s="21"/>
      <c r="L211" s="21"/>
      <c r="M211" s="21"/>
      <c r="N211" s="21"/>
      <c r="O211" s="21"/>
      <c r="P211" s="21"/>
    </row>
    <row r="212" spans="1:16" x14ac:dyDescent="0.2">
      <c r="A212" s="8" t="s">
        <v>105</v>
      </c>
      <c r="B212" s="21">
        <v>98884</v>
      </c>
      <c r="D212" s="21"/>
      <c r="E212" s="21"/>
      <c r="F212" s="21"/>
      <c r="G212" s="21"/>
      <c r="I212" s="21"/>
      <c r="J212" s="21"/>
      <c r="K212" s="21"/>
      <c r="L212" s="21"/>
      <c r="M212" s="21"/>
      <c r="N212" s="21"/>
      <c r="O212" s="21"/>
      <c r="P212" s="21"/>
    </row>
    <row r="213" spans="1:16" x14ac:dyDescent="0.2">
      <c r="A213" s="8" t="s">
        <v>106</v>
      </c>
      <c r="B213" s="21">
        <v>94360</v>
      </c>
      <c r="D213" s="21"/>
      <c r="E213" s="21"/>
      <c r="F213" s="21"/>
      <c r="G213" s="21"/>
      <c r="I213" s="21"/>
      <c r="J213" s="21"/>
      <c r="K213" s="21"/>
      <c r="L213" s="21"/>
      <c r="M213" s="21"/>
      <c r="N213" s="21"/>
      <c r="O213" s="21"/>
      <c r="P213" s="21"/>
    </row>
    <row r="214" spans="1:16" x14ac:dyDescent="0.2">
      <c r="A214" s="8" t="s">
        <v>582</v>
      </c>
      <c r="B214" s="21">
        <v>5411223</v>
      </c>
      <c r="D214" s="21"/>
      <c r="E214" s="21"/>
      <c r="F214" s="21"/>
      <c r="G214" s="21"/>
      <c r="I214" s="21"/>
      <c r="J214" s="21"/>
      <c r="K214" s="21"/>
      <c r="L214" s="21"/>
      <c r="M214" s="21"/>
      <c r="N214" s="21"/>
      <c r="O214" s="21"/>
      <c r="P214" s="21"/>
    </row>
    <row r="215" spans="1:16" x14ac:dyDescent="0.2">
      <c r="A215" s="8" t="s">
        <v>107</v>
      </c>
      <c r="B215" s="21">
        <v>100447</v>
      </c>
      <c r="D215" s="21"/>
      <c r="E215" s="21"/>
      <c r="F215" s="21"/>
      <c r="G215" s="21"/>
      <c r="I215" s="21"/>
      <c r="J215" s="21"/>
      <c r="K215" s="21"/>
      <c r="L215" s="21"/>
      <c r="M215" s="21"/>
      <c r="N215" s="21"/>
      <c r="O215" s="21"/>
      <c r="P215" s="21"/>
    </row>
    <row r="216" spans="1:16" x14ac:dyDescent="0.2">
      <c r="A216" s="8" t="s">
        <v>108</v>
      </c>
      <c r="B216" s="21">
        <v>1694093</v>
      </c>
      <c r="D216" s="21"/>
      <c r="E216" s="21"/>
      <c r="F216" s="21"/>
      <c r="G216" s="21"/>
      <c r="I216" s="21"/>
      <c r="J216" s="21"/>
      <c r="K216" s="21"/>
      <c r="L216" s="21"/>
      <c r="M216" s="21"/>
      <c r="N216" s="21"/>
      <c r="O216" s="21"/>
      <c r="P216" s="21"/>
    </row>
    <row r="217" spans="1:16" x14ac:dyDescent="0.2">
      <c r="A217" s="8" t="s">
        <v>109</v>
      </c>
      <c r="B217" s="21">
        <v>7440417</v>
      </c>
      <c r="D217" s="21"/>
      <c r="E217" s="21"/>
      <c r="F217" s="21"/>
      <c r="G217" s="21"/>
      <c r="I217" s="21"/>
      <c r="J217" s="21"/>
      <c r="K217" s="21"/>
      <c r="L217" s="21"/>
      <c r="M217" s="21"/>
      <c r="N217" s="21"/>
      <c r="O217" s="21"/>
      <c r="P217" s="21"/>
    </row>
    <row r="218" spans="1:16" x14ac:dyDescent="0.2">
      <c r="A218" s="100" t="s">
        <v>893</v>
      </c>
      <c r="B218" s="99">
        <v>1304569</v>
      </c>
      <c r="D218" s="21"/>
      <c r="E218" s="21"/>
      <c r="F218" s="21"/>
      <c r="G218" s="21"/>
      <c r="I218" s="21"/>
      <c r="J218" s="21"/>
      <c r="K218" s="21"/>
      <c r="L218" s="21"/>
      <c r="M218" s="21"/>
      <c r="N218" s="21"/>
      <c r="O218" s="21"/>
      <c r="P218" s="21"/>
    </row>
    <row r="219" spans="1:16" x14ac:dyDescent="0.2">
      <c r="A219" s="100" t="s">
        <v>929</v>
      </c>
      <c r="B219" s="99">
        <v>13510491</v>
      </c>
      <c r="D219" s="21"/>
      <c r="E219" s="21"/>
      <c r="F219" s="21"/>
      <c r="G219" s="21"/>
      <c r="I219" s="21"/>
      <c r="J219" s="21"/>
      <c r="K219" s="21"/>
      <c r="L219" s="21"/>
      <c r="M219" s="21"/>
      <c r="N219" s="21"/>
      <c r="O219" s="21"/>
      <c r="P219" s="21"/>
    </row>
    <row r="220" spans="1:16" x14ac:dyDescent="0.2">
      <c r="A220" s="100" t="s">
        <v>915</v>
      </c>
      <c r="B220" s="99">
        <v>7787566</v>
      </c>
      <c r="D220" s="21"/>
      <c r="E220" s="21"/>
      <c r="F220" s="21"/>
      <c r="G220" s="21"/>
      <c r="I220" s="21"/>
      <c r="J220" s="21"/>
      <c r="K220" s="21"/>
      <c r="L220" s="21"/>
      <c r="M220" s="21"/>
      <c r="N220" s="21"/>
      <c r="O220" s="21"/>
      <c r="P220" s="21"/>
    </row>
    <row r="221" spans="1:16" x14ac:dyDescent="0.2">
      <c r="A221" s="8" t="s">
        <v>110</v>
      </c>
      <c r="B221" s="21">
        <v>3068880</v>
      </c>
      <c r="D221" s="21"/>
      <c r="E221" s="21"/>
      <c r="F221" s="21"/>
      <c r="G221" s="21"/>
      <c r="I221" s="21"/>
      <c r="J221" s="21"/>
      <c r="K221" s="21"/>
      <c r="L221" s="21"/>
      <c r="M221" s="21"/>
      <c r="N221" s="21"/>
      <c r="O221" s="21"/>
      <c r="P221" s="21"/>
    </row>
    <row r="222" spans="1:16" x14ac:dyDescent="0.2">
      <c r="A222" s="8" t="s">
        <v>583</v>
      </c>
      <c r="B222" s="21">
        <v>319857</v>
      </c>
      <c r="D222" s="21"/>
      <c r="E222" s="21"/>
      <c r="F222" s="21"/>
      <c r="G222" s="21"/>
      <c r="I222" s="21"/>
      <c r="J222" s="21"/>
      <c r="K222" s="21"/>
      <c r="L222" s="21"/>
      <c r="M222" s="21"/>
      <c r="N222" s="21"/>
      <c r="O222" s="21"/>
      <c r="P222" s="21"/>
    </row>
    <row r="223" spans="1:16" x14ac:dyDescent="0.2">
      <c r="A223" s="8" t="s">
        <v>794</v>
      </c>
      <c r="B223" s="21">
        <v>57578</v>
      </c>
      <c r="D223" s="21"/>
      <c r="E223" s="21"/>
      <c r="F223" s="21"/>
      <c r="G223" s="21"/>
      <c r="I223" s="21"/>
      <c r="J223" s="21"/>
      <c r="K223" s="21"/>
      <c r="L223" s="21"/>
      <c r="M223" s="21"/>
      <c r="N223" s="21"/>
      <c r="O223" s="21"/>
      <c r="P223" s="21"/>
    </row>
    <row r="224" spans="1:16" x14ac:dyDescent="0.2">
      <c r="A224" s="8" t="s">
        <v>584</v>
      </c>
      <c r="B224" s="21">
        <v>1025</v>
      </c>
      <c r="D224" s="21"/>
      <c r="E224" s="21"/>
      <c r="F224" s="21"/>
      <c r="G224" s="21"/>
      <c r="I224" s="21"/>
      <c r="J224" s="21"/>
      <c r="K224" s="21"/>
      <c r="L224" s="21"/>
      <c r="M224" s="21"/>
      <c r="N224" s="21"/>
      <c r="O224" s="21"/>
      <c r="P224" s="21"/>
    </row>
    <row r="225" spans="1:17" x14ac:dyDescent="0.2">
      <c r="A225" s="8" t="s">
        <v>111</v>
      </c>
      <c r="B225" s="21">
        <v>92524</v>
      </c>
      <c r="D225" s="21"/>
      <c r="E225" s="21"/>
      <c r="F225" s="21"/>
      <c r="G225" s="21"/>
      <c r="I225" s="21"/>
      <c r="J225" s="21"/>
      <c r="K225" s="21"/>
      <c r="L225" s="21"/>
      <c r="M225" s="21"/>
      <c r="N225" s="21"/>
      <c r="O225" s="21"/>
      <c r="P225" s="21"/>
    </row>
    <row r="226" spans="1:17" x14ac:dyDescent="0.2">
      <c r="A226" s="25" t="s">
        <v>585</v>
      </c>
      <c r="B226" s="21">
        <v>108601</v>
      </c>
      <c r="D226" s="21"/>
      <c r="E226" s="21"/>
      <c r="F226" s="21">
        <v>0</v>
      </c>
      <c r="G226" s="21"/>
      <c r="I226" s="21"/>
      <c r="J226" s="21"/>
      <c r="K226" s="21"/>
      <c r="L226" s="21"/>
      <c r="M226" s="21"/>
      <c r="N226" s="21"/>
      <c r="O226" s="21"/>
      <c r="P226" s="21"/>
    </row>
    <row r="227" spans="1:17" x14ac:dyDescent="0.2">
      <c r="A227" s="25" t="s">
        <v>586</v>
      </c>
      <c r="B227" s="21">
        <v>111444</v>
      </c>
      <c r="D227" s="21"/>
      <c r="E227" s="21"/>
      <c r="F227" s="21"/>
      <c r="G227" s="21"/>
      <c r="I227" s="21"/>
      <c r="J227" s="21"/>
      <c r="K227" s="21"/>
      <c r="L227" s="21"/>
      <c r="M227" s="21"/>
      <c r="N227" s="21"/>
      <c r="O227" s="21"/>
      <c r="P227" s="21"/>
    </row>
    <row r="228" spans="1:17" x14ac:dyDescent="0.2">
      <c r="A228" s="8" t="s">
        <v>587</v>
      </c>
      <c r="B228" s="21">
        <v>103231</v>
      </c>
      <c r="D228" s="21"/>
      <c r="E228" s="21"/>
      <c r="F228" s="21"/>
      <c r="G228" s="21"/>
      <c r="I228" s="21"/>
      <c r="J228" s="21"/>
      <c r="K228" s="21"/>
      <c r="L228" s="21"/>
      <c r="M228" s="21"/>
      <c r="N228" s="21"/>
      <c r="O228" s="21"/>
      <c r="P228" s="21"/>
    </row>
    <row r="229" spans="1:17" x14ac:dyDescent="0.2">
      <c r="A229" s="8" t="s">
        <v>588</v>
      </c>
      <c r="B229" s="21">
        <v>542881</v>
      </c>
      <c r="D229" s="21"/>
      <c r="E229" s="21"/>
      <c r="F229" s="21"/>
      <c r="G229" s="21"/>
      <c r="I229" s="21"/>
      <c r="J229" s="21"/>
      <c r="K229" s="21"/>
      <c r="L229" s="21"/>
      <c r="M229" s="21"/>
      <c r="N229" s="21"/>
      <c r="O229" s="21"/>
      <c r="P229" s="21"/>
    </row>
    <row r="230" spans="1:17" x14ac:dyDescent="0.2">
      <c r="A230" s="8" t="s">
        <v>589</v>
      </c>
      <c r="B230" s="21">
        <v>154938</v>
      </c>
      <c r="D230" s="21"/>
      <c r="E230" s="21"/>
      <c r="F230" s="21"/>
      <c r="G230" s="21"/>
      <c r="I230" s="21"/>
      <c r="J230" s="21"/>
      <c r="K230" s="21"/>
      <c r="L230" s="21"/>
      <c r="M230" s="21"/>
      <c r="N230" s="21"/>
      <c r="O230" s="21"/>
      <c r="P230" s="21"/>
    </row>
    <row r="231" spans="1:17" x14ac:dyDescent="0.2">
      <c r="A231" s="25" t="s">
        <v>590</v>
      </c>
      <c r="B231" s="21">
        <v>1030</v>
      </c>
      <c r="D231" s="21"/>
      <c r="E231" s="21"/>
      <c r="F231" s="21"/>
      <c r="G231" s="21"/>
      <c r="I231" s="21"/>
      <c r="J231" s="21"/>
      <c r="K231" s="21"/>
      <c r="L231" s="21"/>
      <c r="M231" s="21"/>
      <c r="N231" s="21"/>
      <c r="O231" s="21"/>
      <c r="P231" s="21"/>
    </row>
    <row r="232" spans="1:17" x14ac:dyDescent="0.2">
      <c r="A232" s="98" t="s">
        <v>880</v>
      </c>
      <c r="B232" s="99">
        <v>108190</v>
      </c>
      <c r="D232" s="21"/>
      <c r="E232" s="21"/>
      <c r="F232" s="21"/>
      <c r="G232" s="21"/>
      <c r="I232" s="21"/>
      <c r="J232" s="21"/>
      <c r="K232" s="21"/>
      <c r="L232" s="21"/>
      <c r="M232" s="21"/>
      <c r="N232" s="21"/>
      <c r="O232" s="21"/>
      <c r="P232" s="21"/>
    </row>
    <row r="233" spans="1:17" x14ac:dyDescent="0.2">
      <c r="A233" s="8" t="s">
        <v>112</v>
      </c>
      <c r="B233" s="21">
        <v>1035</v>
      </c>
      <c r="D233" s="21"/>
      <c r="E233" s="21"/>
      <c r="F233" s="21"/>
      <c r="G233" s="21"/>
      <c r="I233" s="21"/>
      <c r="J233" s="21"/>
      <c r="K233" s="21"/>
      <c r="L233" s="21"/>
      <c r="M233" s="21"/>
      <c r="N233" s="21"/>
      <c r="O233" s="21"/>
      <c r="P233" s="21"/>
    </row>
    <row r="234" spans="1:17" x14ac:dyDescent="0.2">
      <c r="A234" s="100" t="s">
        <v>933</v>
      </c>
      <c r="B234" s="99">
        <v>15541454</v>
      </c>
      <c r="D234" s="21"/>
      <c r="E234" s="21"/>
      <c r="F234" s="21"/>
      <c r="G234" s="21"/>
      <c r="I234" s="21"/>
      <c r="J234" s="21"/>
      <c r="K234" s="21"/>
      <c r="L234" s="21"/>
      <c r="M234" s="21"/>
      <c r="N234" s="21"/>
      <c r="O234" s="21"/>
      <c r="P234" s="21"/>
    </row>
    <row r="235" spans="1:17" x14ac:dyDescent="0.2">
      <c r="A235" s="8" t="s">
        <v>113</v>
      </c>
      <c r="B235" s="21">
        <v>7726956</v>
      </c>
      <c r="D235" s="21"/>
      <c r="E235" s="21"/>
      <c r="F235" s="21"/>
      <c r="G235" s="21"/>
      <c r="I235" s="21"/>
      <c r="J235" s="21"/>
      <c r="K235" s="21"/>
      <c r="L235" s="21"/>
      <c r="M235" s="21"/>
      <c r="N235" s="21"/>
      <c r="O235" s="21"/>
      <c r="P235" s="21"/>
    </row>
    <row r="236" spans="1:17" x14ac:dyDescent="0.2">
      <c r="A236" s="8" t="s">
        <v>776</v>
      </c>
      <c r="B236" s="21">
        <v>7789302</v>
      </c>
      <c r="D236" s="21"/>
      <c r="E236" s="21"/>
      <c r="F236" s="21"/>
      <c r="G236" s="21"/>
      <c r="I236" s="21"/>
      <c r="J236" s="21"/>
      <c r="K236" s="21"/>
      <c r="L236" s="21"/>
      <c r="M236" s="21"/>
      <c r="N236" s="21"/>
      <c r="O236" s="21"/>
      <c r="P236" s="21"/>
    </row>
    <row r="237" spans="1:17" x14ac:dyDescent="0.2">
      <c r="A237" s="8" t="s">
        <v>114</v>
      </c>
      <c r="B237" s="21">
        <v>75274</v>
      </c>
      <c r="D237" s="21"/>
      <c r="E237" s="21"/>
      <c r="F237" s="21"/>
      <c r="G237" s="21"/>
      <c r="I237" s="21"/>
      <c r="J237" s="21"/>
      <c r="K237" s="21"/>
      <c r="L237" s="21"/>
      <c r="M237" s="21"/>
      <c r="N237" s="21"/>
      <c r="O237" s="21"/>
      <c r="P237" s="21"/>
    </row>
    <row r="238" spans="1:17" x14ac:dyDescent="0.2">
      <c r="A238" s="8" t="s">
        <v>115</v>
      </c>
      <c r="B238" s="21">
        <v>75252</v>
      </c>
      <c r="D238" s="21"/>
      <c r="E238" s="21"/>
      <c r="F238" s="21"/>
      <c r="G238" s="21"/>
      <c r="I238" s="21"/>
      <c r="J238" s="21"/>
      <c r="K238" s="21"/>
      <c r="L238" s="21"/>
      <c r="M238" s="21"/>
      <c r="N238" s="21"/>
      <c r="O238" s="21"/>
      <c r="P238" s="21"/>
      <c r="Q238" s="21"/>
    </row>
    <row r="239" spans="1:17" x14ac:dyDescent="0.2">
      <c r="A239" s="8" t="s">
        <v>116</v>
      </c>
      <c r="B239" s="21">
        <v>1689845</v>
      </c>
      <c r="D239" s="21"/>
      <c r="E239" s="21"/>
      <c r="F239" s="21"/>
      <c r="G239" s="21"/>
      <c r="I239" s="21"/>
      <c r="J239" s="21"/>
      <c r="K239" s="21"/>
      <c r="L239" s="21"/>
      <c r="M239" s="21"/>
      <c r="N239" s="21"/>
      <c r="O239" s="21"/>
      <c r="P239" s="21"/>
    </row>
    <row r="240" spans="1:17" x14ac:dyDescent="0.2">
      <c r="A240" s="8" t="s">
        <v>117</v>
      </c>
      <c r="B240" s="21">
        <v>141322</v>
      </c>
      <c r="D240" s="21"/>
      <c r="E240" s="21"/>
      <c r="F240" s="21"/>
      <c r="G240" s="21"/>
      <c r="I240" s="21"/>
      <c r="J240" s="21"/>
      <c r="K240" s="21"/>
      <c r="L240" s="21"/>
      <c r="M240" s="21"/>
      <c r="N240" s="21"/>
      <c r="O240" s="21"/>
      <c r="P240" s="21"/>
    </row>
    <row r="241" spans="1:17" x14ac:dyDescent="0.2">
      <c r="A241" s="8" t="s">
        <v>591</v>
      </c>
      <c r="B241" s="21">
        <v>85687</v>
      </c>
      <c r="D241" s="21"/>
      <c r="E241" s="21"/>
      <c r="F241" s="21"/>
      <c r="G241" s="21"/>
      <c r="I241" s="21"/>
      <c r="J241" s="21"/>
      <c r="K241" s="21"/>
      <c r="L241" s="21"/>
      <c r="M241" s="21"/>
      <c r="N241" s="21"/>
      <c r="O241" s="21"/>
      <c r="P241" s="21"/>
    </row>
    <row r="242" spans="1:17" x14ac:dyDescent="0.2">
      <c r="A242" s="25" t="s">
        <v>592</v>
      </c>
      <c r="B242" s="21">
        <v>25013165</v>
      </c>
      <c r="D242" s="21"/>
      <c r="E242" s="21"/>
      <c r="F242" s="21"/>
      <c r="G242" s="21"/>
      <c r="I242" s="21"/>
      <c r="J242" s="21"/>
      <c r="K242" s="21"/>
      <c r="L242" s="21"/>
      <c r="M242" s="21"/>
      <c r="N242" s="21"/>
      <c r="O242" s="21"/>
      <c r="P242" s="21"/>
    </row>
    <row r="243" spans="1:17" x14ac:dyDescent="0.2">
      <c r="A243" s="8" t="s">
        <v>118</v>
      </c>
      <c r="B243" s="21">
        <v>123728</v>
      </c>
      <c r="D243" s="21"/>
      <c r="E243" s="21"/>
      <c r="F243" s="21"/>
      <c r="G243" s="21"/>
      <c r="I243" s="21"/>
      <c r="J243" s="21"/>
      <c r="K243" s="21"/>
      <c r="L243" s="21"/>
      <c r="M243" s="21"/>
      <c r="N243" s="21"/>
      <c r="O243" s="21"/>
      <c r="P243" s="21"/>
    </row>
    <row r="244" spans="1:17" x14ac:dyDescent="0.2">
      <c r="A244" s="8" t="s">
        <v>119</v>
      </c>
      <c r="B244" s="21">
        <v>4680788</v>
      </c>
      <c r="D244" s="21"/>
      <c r="E244" s="21"/>
      <c r="F244" s="21"/>
      <c r="G244" s="21"/>
      <c r="I244" s="21"/>
      <c r="J244" s="21"/>
      <c r="K244" s="21"/>
      <c r="L244" s="21"/>
      <c r="M244" s="21"/>
      <c r="N244" s="21"/>
      <c r="O244" s="21"/>
      <c r="P244" s="21"/>
    </row>
    <row r="245" spans="1:17" x14ac:dyDescent="0.2">
      <c r="A245" s="8" t="s">
        <v>120</v>
      </c>
      <c r="B245" s="21">
        <v>569642</v>
      </c>
      <c r="D245" s="21"/>
      <c r="E245" s="21"/>
      <c r="F245" s="21"/>
      <c r="G245" s="21"/>
      <c r="I245" s="21"/>
      <c r="J245" s="21"/>
      <c r="K245" s="21"/>
      <c r="L245" s="21"/>
      <c r="M245" s="21"/>
      <c r="N245" s="21"/>
      <c r="O245" s="21"/>
      <c r="P245" s="21"/>
      <c r="Q245" s="21"/>
    </row>
    <row r="246" spans="1:17" x14ac:dyDescent="0.2">
      <c r="A246" s="8" t="s">
        <v>121</v>
      </c>
      <c r="B246" s="21">
        <v>989388</v>
      </c>
      <c r="D246" s="21"/>
      <c r="E246" s="21"/>
      <c r="F246" s="21"/>
      <c r="G246" s="21"/>
      <c r="I246" s="21"/>
      <c r="J246" s="21"/>
      <c r="K246" s="21"/>
      <c r="L246" s="21"/>
      <c r="M246" s="21"/>
      <c r="N246" s="21"/>
      <c r="O246" s="21"/>
      <c r="P246" s="21"/>
    </row>
    <row r="247" spans="1:17" x14ac:dyDescent="0.2">
      <c r="A247" s="25" t="s">
        <v>593</v>
      </c>
      <c r="B247" s="21">
        <v>569619</v>
      </c>
      <c r="D247" s="21"/>
      <c r="E247" s="21"/>
      <c r="F247" s="21"/>
      <c r="G247" s="21"/>
      <c r="I247" s="21"/>
      <c r="J247" s="21"/>
      <c r="K247" s="21"/>
      <c r="L247" s="21"/>
      <c r="M247" s="21"/>
      <c r="N247" s="21"/>
      <c r="O247" s="21"/>
      <c r="P247" s="21"/>
    </row>
    <row r="248" spans="1:17" x14ac:dyDescent="0.2">
      <c r="A248" s="8" t="s">
        <v>594</v>
      </c>
      <c r="B248" s="21">
        <v>2832408</v>
      </c>
      <c r="D248" s="21"/>
      <c r="E248" s="21"/>
      <c r="F248" s="21"/>
      <c r="G248" s="21"/>
      <c r="I248" s="21"/>
      <c r="J248" s="21"/>
      <c r="K248" s="21"/>
      <c r="L248" s="21"/>
      <c r="M248" s="21"/>
      <c r="N248" s="21"/>
      <c r="O248" s="21"/>
      <c r="P248" s="21"/>
      <c r="Q248" s="21"/>
    </row>
    <row r="249" spans="1:17" x14ac:dyDescent="0.2">
      <c r="A249" s="100" t="s">
        <v>938</v>
      </c>
      <c r="B249" s="99">
        <v>28407376</v>
      </c>
      <c r="D249" s="21"/>
      <c r="E249" s="21"/>
      <c r="F249" s="21"/>
      <c r="G249" s="21"/>
      <c r="I249" s="21"/>
      <c r="J249" s="21"/>
      <c r="K249" s="21"/>
      <c r="L249" s="21"/>
      <c r="M249" s="21"/>
      <c r="N249" s="21"/>
      <c r="O249" s="21"/>
      <c r="P249" s="21"/>
      <c r="Q249" s="21"/>
    </row>
    <row r="250" spans="1:17" x14ac:dyDescent="0.2">
      <c r="A250" s="8" t="s">
        <v>122</v>
      </c>
      <c r="B250" s="21">
        <v>7440439</v>
      </c>
      <c r="D250" s="21"/>
      <c r="E250" s="21"/>
      <c r="F250" s="21"/>
      <c r="G250" s="21"/>
      <c r="I250" s="21"/>
      <c r="J250" s="21"/>
      <c r="K250" s="21"/>
      <c r="L250" s="21"/>
      <c r="M250" s="21"/>
      <c r="N250" s="21"/>
      <c r="O250" s="21"/>
      <c r="P250" s="21"/>
    </row>
    <row r="251" spans="1:17" x14ac:dyDescent="0.2">
      <c r="A251" s="100" t="s">
        <v>918</v>
      </c>
      <c r="B251" s="99">
        <v>10108642</v>
      </c>
      <c r="D251" s="21"/>
      <c r="E251" s="21"/>
      <c r="F251" s="21"/>
      <c r="G251" s="21"/>
      <c r="I251" s="21"/>
      <c r="J251" s="21"/>
      <c r="K251" s="21"/>
      <c r="L251" s="21"/>
      <c r="M251" s="21"/>
      <c r="N251" s="21"/>
      <c r="O251" s="21"/>
      <c r="P251" s="21"/>
    </row>
    <row r="252" spans="1:17" x14ac:dyDescent="0.2">
      <c r="A252" s="100" t="s">
        <v>882</v>
      </c>
      <c r="B252" s="99">
        <v>141004</v>
      </c>
      <c r="D252" s="21"/>
      <c r="E252" s="21"/>
      <c r="F252" s="21"/>
      <c r="G252" s="21"/>
      <c r="I252" s="21"/>
      <c r="J252" s="21"/>
      <c r="K252" s="21"/>
      <c r="L252" s="21"/>
      <c r="M252" s="21"/>
      <c r="N252" s="21"/>
      <c r="O252" s="21"/>
      <c r="P252" s="21"/>
    </row>
    <row r="253" spans="1:17" x14ac:dyDescent="0.2">
      <c r="A253" s="100" t="s">
        <v>912</v>
      </c>
      <c r="B253" s="99">
        <v>7778441</v>
      </c>
      <c r="D253" s="21"/>
      <c r="E253" s="21"/>
      <c r="F253" s="21"/>
      <c r="G253" s="21"/>
      <c r="I253" s="21"/>
      <c r="J253" s="21"/>
      <c r="K253" s="21"/>
      <c r="L253" s="21"/>
      <c r="M253" s="21"/>
      <c r="N253" s="21"/>
      <c r="O253" s="21"/>
      <c r="P253" s="21"/>
    </row>
    <row r="254" spans="1:17" x14ac:dyDescent="0.2">
      <c r="A254" s="8" t="s">
        <v>123</v>
      </c>
      <c r="B254" s="21">
        <v>13765190</v>
      </c>
      <c r="D254" s="21"/>
      <c r="E254" s="21"/>
      <c r="F254" s="21"/>
      <c r="G254" s="21"/>
      <c r="I254" s="21"/>
      <c r="J254" s="21"/>
      <c r="K254" s="21"/>
      <c r="L254" s="21"/>
      <c r="M254" s="21"/>
      <c r="N254" s="21"/>
      <c r="O254" s="21"/>
      <c r="P254" s="21"/>
    </row>
    <row r="255" spans="1:17" x14ac:dyDescent="0.2">
      <c r="A255" s="8" t="s">
        <v>124</v>
      </c>
      <c r="B255" s="21">
        <v>156627</v>
      </c>
      <c r="D255" s="21"/>
      <c r="E255" s="21"/>
      <c r="F255" s="21"/>
      <c r="G255" s="21"/>
      <c r="I255" s="21"/>
      <c r="J255" s="21"/>
      <c r="K255" s="21"/>
      <c r="L255" s="21"/>
      <c r="M255" s="21"/>
      <c r="N255" s="21"/>
      <c r="O255" s="21"/>
      <c r="P255" s="21"/>
    </row>
    <row r="256" spans="1:17" x14ac:dyDescent="0.2">
      <c r="A256" s="100" t="s">
        <v>887</v>
      </c>
      <c r="B256" s="99">
        <v>592018</v>
      </c>
      <c r="D256" s="21"/>
      <c r="E256" s="21"/>
      <c r="F256" s="21"/>
      <c r="G256" s="21"/>
      <c r="I256" s="21"/>
      <c r="J256" s="21"/>
      <c r="K256" s="21"/>
      <c r="L256" s="21"/>
      <c r="M256" s="21"/>
      <c r="N256" s="21"/>
      <c r="O256" s="21"/>
      <c r="P256" s="21"/>
    </row>
    <row r="257" spans="1:16" x14ac:dyDescent="0.2">
      <c r="A257" s="8" t="s">
        <v>125</v>
      </c>
      <c r="B257" s="21">
        <v>105602</v>
      </c>
      <c r="D257" s="21"/>
      <c r="E257" s="21"/>
      <c r="F257" s="21"/>
      <c r="G257" s="21"/>
      <c r="I257" s="21"/>
      <c r="J257" s="21"/>
      <c r="K257" s="21"/>
      <c r="L257" s="21"/>
      <c r="M257" s="21"/>
      <c r="N257" s="21"/>
      <c r="O257" s="21"/>
      <c r="P257" s="21"/>
    </row>
    <row r="258" spans="1:16" x14ac:dyDescent="0.2">
      <c r="A258" s="100" t="s">
        <v>825</v>
      </c>
      <c r="B258" s="99">
        <v>2425061</v>
      </c>
      <c r="D258" s="21"/>
      <c r="E258" s="21"/>
      <c r="F258" s="21"/>
      <c r="G258" s="21"/>
      <c r="I258" s="21"/>
      <c r="J258" s="21"/>
      <c r="K258" s="21"/>
      <c r="L258" s="21"/>
      <c r="M258" s="21"/>
      <c r="N258" s="21"/>
      <c r="O258" s="21"/>
      <c r="P258" s="21"/>
    </row>
    <row r="259" spans="1:16" x14ac:dyDescent="0.2">
      <c r="A259" s="100" t="s">
        <v>816</v>
      </c>
      <c r="B259" s="99">
        <v>133062</v>
      </c>
      <c r="D259" s="21"/>
      <c r="E259" s="21"/>
      <c r="F259" s="21"/>
      <c r="G259" s="21"/>
      <c r="I259" s="21"/>
      <c r="J259" s="21"/>
      <c r="K259" s="21"/>
      <c r="L259" s="21"/>
      <c r="M259" s="21"/>
      <c r="N259" s="21"/>
      <c r="O259" s="21"/>
      <c r="P259" s="21"/>
    </row>
    <row r="260" spans="1:16" x14ac:dyDescent="0.2">
      <c r="A260" s="8" t="s">
        <v>126</v>
      </c>
      <c r="B260" s="21">
        <v>63252</v>
      </c>
      <c r="D260" s="21"/>
      <c r="E260" s="21"/>
      <c r="F260" s="21"/>
      <c r="G260" s="21"/>
      <c r="I260" s="21"/>
      <c r="J260" s="21"/>
      <c r="K260" s="21"/>
      <c r="L260" s="21"/>
      <c r="M260" s="21"/>
      <c r="N260" s="21"/>
      <c r="O260" s="21"/>
      <c r="P260" s="21"/>
    </row>
    <row r="261" spans="1:16" x14ac:dyDescent="0.2">
      <c r="A261" s="8" t="s">
        <v>127</v>
      </c>
      <c r="B261" s="21">
        <v>1050</v>
      </c>
      <c r="D261" s="21"/>
      <c r="E261" s="21"/>
      <c r="F261" s="21"/>
      <c r="G261" s="21"/>
      <c r="I261" s="21"/>
      <c r="J261" s="21"/>
      <c r="K261" s="21"/>
      <c r="L261" s="21"/>
      <c r="M261" s="21"/>
      <c r="N261" s="21"/>
      <c r="O261" s="21"/>
      <c r="P261" s="21"/>
    </row>
    <row r="262" spans="1:16" x14ac:dyDescent="0.2">
      <c r="A262" s="8" t="s">
        <v>128</v>
      </c>
      <c r="B262" s="21">
        <v>75150</v>
      </c>
      <c r="D262" s="21"/>
      <c r="E262" s="21"/>
      <c r="F262" s="21"/>
      <c r="G262" s="21"/>
      <c r="I262" s="21"/>
      <c r="J262" s="21"/>
      <c r="K262" s="21"/>
      <c r="L262" s="21"/>
      <c r="M262" s="21"/>
      <c r="N262" s="21"/>
      <c r="O262" s="21"/>
      <c r="P262" s="21"/>
    </row>
    <row r="263" spans="1:16" x14ac:dyDescent="0.2">
      <c r="A263" s="8" t="s">
        <v>129</v>
      </c>
      <c r="B263" s="21">
        <v>630080</v>
      </c>
      <c r="D263" s="21"/>
      <c r="E263" s="21"/>
      <c r="F263" s="21"/>
      <c r="G263" s="21"/>
      <c r="I263" s="21"/>
      <c r="J263" s="21"/>
      <c r="K263" s="21"/>
      <c r="L263" s="21"/>
      <c r="M263" s="21"/>
      <c r="N263" s="21"/>
      <c r="O263" s="21"/>
      <c r="P263" s="21"/>
    </row>
    <row r="264" spans="1:16" x14ac:dyDescent="0.2">
      <c r="A264" s="25" t="s">
        <v>595</v>
      </c>
      <c r="B264" s="21">
        <v>42101</v>
      </c>
      <c r="D264" s="21"/>
      <c r="E264" s="21"/>
      <c r="F264" s="21"/>
      <c r="G264" s="21"/>
      <c r="I264" s="21"/>
      <c r="J264" s="21"/>
      <c r="K264" s="21"/>
      <c r="L264" s="21"/>
      <c r="M264" s="21"/>
      <c r="N264" s="21"/>
      <c r="O264" s="21"/>
      <c r="P264" s="21"/>
    </row>
    <row r="265" spans="1:16" x14ac:dyDescent="0.2">
      <c r="A265" s="8" t="s">
        <v>130</v>
      </c>
      <c r="B265" s="21">
        <v>56235</v>
      </c>
      <c r="D265" s="21"/>
      <c r="E265" s="21"/>
      <c r="F265" s="21"/>
      <c r="G265" s="21"/>
      <c r="I265" s="21"/>
      <c r="J265" s="21"/>
      <c r="K265" s="21"/>
      <c r="L265" s="21"/>
      <c r="M265" s="21"/>
      <c r="N265" s="21"/>
      <c r="O265" s="21"/>
      <c r="P265" s="21"/>
    </row>
    <row r="266" spans="1:16" x14ac:dyDescent="0.2">
      <c r="A266" s="8" t="s">
        <v>769</v>
      </c>
      <c r="B266" s="21">
        <v>75730</v>
      </c>
      <c r="D266" s="21"/>
      <c r="E266" s="21"/>
      <c r="F266" s="21"/>
      <c r="G266" s="21"/>
      <c r="I266" s="21"/>
      <c r="J266" s="21"/>
      <c r="K266" s="21"/>
      <c r="L266" s="21"/>
      <c r="M266" s="21"/>
      <c r="N266" s="21"/>
      <c r="O266" s="21"/>
      <c r="P266" s="21"/>
    </row>
    <row r="267" spans="1:16" x14ac:dyDescent="0.2">
      <c r="A267" s="8" t="s">
        <v>131</v>
      </c>
      <c r="B267" s="21">
        <v>463581</v>
      </c>
      <c r="D267" s="21"/>
      <c r="E267" s="21"/>
      <c r="F267" s="21"/>
      <c r="G267" s="21"/>
      <c r="I267" s="21"/>
      <c r="J267" s="21"/>
      <c r="K267" s="21"/>
      <c r="L267" s="21"/>
      <c r="M267" s="21"/>
      <c r="N267" s="21"/>
      <c r="O267" s="21"/>
      <c r="P267" s="21"/>
    </row>
    <row r="268" spans="1:16" x14ac:dyDescent="0.2">
      <c r="A268" s="8" t="s">
        <v>132</v>
      </c>
      <c r="B268" s="21">
        <v>41575944</v>
      </c>
      <c r="D268" s="21"/>
      <c r="E268" s="21"/>
      <c r="F268" s="21"/>
      <c r="G268" s="21"/>
      <c r="I268" s="21"/>
      <c r="J268" s="21"/>
      <c r="K268" s="21"/>
      <c r="L268" s="21"/>
      <c r="M268" s="21"/>
      <c r="N268" s="21"/>
      <c r="O268" s="21"/>
      <c r="P268" s="21"/>
    </row>
    <row r="269" spans="1:16" x14ac:dyDescent="0.2">
      <c r="A269" s="8" t="s">
        <v>596</v>
      </c>
      <c r="B269" s="21">
        <v>1055</v>
      </c>
      <c r="D269" s="21"/>
      <c r="E269" s="21"/>
      <c r="F269" s="21"/>
      <c r="G269" s="21"/>
      <c r="I269" s="21"/>
      <c r="J269" s="21"/>
      <c r="K269" s="21"/>
      <c r="L269" s="21"/>
      <c r="M269" s="21"/>
      <c r="N269" s="21"/>
      <c r="O269" s="21"/>
      <c r="P269" s="21"/>
    </row>
    <row r="270" spans="1:16" x14ac:dyDescent="0.2">
      <c r="A270" s="8" t="s">
        <v>133</v>
      </c>
      <c r="B270" s="21">
        <v>120809</v>
      </c>
      <c r="D270" s="21"/>
      <c r="E270" s="21"/>
      <c r="F270" s="21"/>
      <c r="G270" s="21"/>
      <c r="I270" s="21"/>
      <c r="J270" s="21"/>
      <c r="K270" s="21"/>
      <c r="L270" s="21"/>
      <c r="M270" s="21"/>
      <c r="N270" s="21"/>
      <c r="O270" s="21"/>
      <c r="P270" s="21"/>
    </row>
    <row r="271" spans="1:16" x14ac:dyDescent="0.2">
      <c r="A271" s="8" t="s">
        <v>597</v>
      </c>
      <c r="B271" s="21">
        <v>1056</v>
      </c>
      <c r="D271" s="21"/>
      <c r="E271" s="21"/>
      <c r="F271" s="21"/>
      <c r="G271" s="21"/>
      <c r="I271" s="21"/>
      <c r="J271" s="21"/>
      <c r="K271" s="21"/>
      <c r="L271" s="21"/>
      <c r="M271" s="21"/>
      <c r="N271" s="21"/>
      <c r="O271" s="21"/>
      <c r="P271" s="21"/>
    </row>
    <row r="272" spans="1:16" x14ac:dyDescent="0.2">
      <c r="A272" s="8" t="s">
        <v>134</v>
      </c>
      <c r="B272" s="21">
        <v>474259</v>
      </c>
      <c r="D272" s="21"/>
      <c r="E272" s="21"/>
      <c r="F272" s="21"/>
      <c r="G272" s="21"/>
      <c r="I272" s="21"/>
      <c r="J272" s="21"/>
      <c r="K272" s="21"/>
      <c r="L272" s="21"/>
      <c r="M272" s="21"/>
      <c r="N272" s="21"/>
      <c r="O272" s="21"/>
      <c r="P272" s="21"/>
    </row>
    <row r="273" spans="1:17" x14ac:dyDescent="0.2">
      <c r="A273" s="8" t="s">
        <v>135</v>
      </c>
      <c r="B273" s="21">
        <v>133904</v>
      </c>
      <c r="D273" s="21"/>
      <c r="E273" s="21"/>
      <c r="F273" s="21"/>
      <c r="G273" s="21"/>
      <c r="I273" s="21"/>
      <c r="J273" s="21"/>
      <c r="K273" s="21"/>
      <c r="L273" s="21"/>
      <c r="M273" s="21"/>
      <c r="N273" s="21"/>
      <c r="O273" s="21"/>
      <c r="P273" s="21"/>
      <c r="Q273" s="21"/>
    </row>
    <row r="274" spans="1:17" x14ac:dyDescent="0.2">
      <c r="A274" s="8" t="s">
        <v>136</v>
      </c>
      <c r="B274" s="21">
        <v>305033</v>
      </c>
      <c r="D274" s="21"/>
      <c r="E274" s="21"/>
      <c r="F274" s="21"/>
      <c r="G274" s="21"/>
      <c r="I274" s="21"/>
      <c r="J274" s="21"/>
      <c r="K274" s="21"/>
      <c r="L274" s="21"/>
      <c r="M274" s="21"/>
      <c r="N274" s="21"/>
      <c r="O274" s="21"/>
      <c r="P274" s="21"/>
      <c r="Q274" s="21"/>
    </row>
    <row r="275" spans="1:17" x14ac:dyDescent="0.2">
      <c r="A275" s="8" t="s">
        <v>137</v>
      </c>
      <c r="B275" s="21">
        <v>56757</v>
      </c>
      <c r="D275" s="21"/>
      <c r="E275" s="21"/>
      <c r="F275" s="21"/>
      <c r="G275" s="21"/>
      <c r="I275" s="21"/>
      <c r="J275" s="21"/>
      <c r="K275" s="21"/>
      <c r="L275" s="21"/>
      <c r="M275" s="21"/>
      <c r="N275" s="21"/>
      <c r="O275" s="21"/>
      <c r="P275" s="21"/>
    </row>
    <row r="276" spans="1:17" x14ac:dyDescent="0.2">
      <c r="A276" s="8" t="s">
        <v>598</v>
      </c>
      <c r="B276" s="21">
        <v>1620219</v>
      </c>
      <c r="D276" s="21"/>
      <c r="E276" s="21"/>
      <c r="F276" s="21"/>
      <c r="G276" s="21"/>
      <c r="I276" s="21"/>
      <c r="J276" s="21"/>
      <c r="K276" s="21"/>
      <c r="L276" s="21"/>
      <c r="M276" s="21"/>
      <c r="N276" s="21"/>
      <c r="O276" s="21"/>
      <c r="P276" s="21"/>
      <c r="Q276" s="21"/>
    </row>
    <row r="277" spans="1:17" x14ac:dyDescent="0.2">
      <c r="A277" s="8" t="s">
        <v>795</v>
      </c>
      <c r="B277" s="21">
        <v>57749</v>
      </c>
      <c r="D277" s="21"/>
      <c r="E277" s="21"/>
      <c r="F277" s="21"/>
      <c r="G277" s="21"/>
      <c r="I277" s="21"/>
      <c r="J277" s="21"/>
      <c r="K277" s="21"/>
      <c r="L277" s="21"/>
      <c r="M277" s="21"/>
      <c r="N277" s="21"/>
      <c r="O277" s="21"/>
      <c r="P277" s="21"/>
      <c r="Q277" s="21"/>
    </row>
    <row r="278" spans="1:17" x14ac:dyDescent="0.2">
      <c r="A278" s="8" t="s">
        <v>138</v>
      </c>
      <c r="B278" s="21">
        <v>143500</v>
      </c>
      <c r="D278" s="21"/>
      <c r="E278" s="21"/>
      <c r="F278" s="21"/>
      <c r="G278" s="21"/>
      <c r="I278" s="21"/>
      <c r="J278" s="21"/>
      <c r="K278" s="21"/>
      <c r="L278" s="21"/>
      <c r="M278" s="21"/>
      <c r="N278" s="21"/>
      <c r="O278" s="21"/>
      <c r="P278" s="21"/>
    </row>
    <row r="279" spans="1:17" x14ac:dyDescent="0.2">
      <c r="A279" s="8" t="s">
        <v>139</v>
      </c>
      <c r="B279" s="21">
        <v>6164983</v>
      </c>
      <c r="D279" s="21"/>
      <c r="E279" s="21"/>
      <c r="F279" s="21"/>
      <c r="G279" s="21"/>
      <c r="I279" s="21"/>
      <c r="J279" s="21"/>
      <c r="K279" s="21"/>
      <c r="L279" s="21"/>
      <c r="M279" s="21"/>
      <c r="N279" s="21"/>
      <c r="O279" s="21"/>
      <c r="P279" s="21"/>
    </row>
    <row r="280" spans="1:17" x14ac:dyDescent="0.2">
      <c r="A280" s="8" t="s">
        <v>140</v>
      </c>
      <c r="B280" s="21">
        <v>115286</v>
      </c>
      <c r="D280" s="21"/>
      <c r="E280" s="21"/>
      <c r="F280" s="21"/>
      <c r="G280" s="21"/>
      <c r="I280" s="21"/>
      <c r="J280" s="21"/>
      <c r="K280" s="21"/>
      <c r="L280" s="21"/>
      <c r="M280" s="21"/>
      <c r="N280" s="21"/>
      <c r="O280" s="21"/>
      <c r="P280" s="21"/>
      <c r="Q280" s="21"/>
    </row>
    <row r="281" spans="1:17" x14ac:dyDescent="0.2">
      <c r="A281" s="25" t="s">
        <v>599</v>
      </c>
      <c r="B281" s="21">
        <v>76131</v>
      </c>
      <c r="D281" s="21"/>
      <c r="E281" s="21"/>
      <c r="F281" s="21"/>
      <c r="G281" s="21"/>
      <c r="I281" s="21"/>
      <c r="J281" s="21"/>
      <c r="K281" s="21"/>
      <c r="L281" s="21"/>
      <c r="M281" s="21"/>
      <c r="N281" s="21"/>
      <c r="O281" s="21"/>
      <c r="P281" s="21"/>
    </row>
    <row r="282" spans="1:17" x14ac:dyDescent="0.2">
      <c r="A282" s="8" t="s">
        <v>141</v>
      </c>
      <c r="B282" s="21">
        <v>108171262</v>
      </c>
      <c r="D282" s="21"/>
      <c r="E282" s="21"/>
      <c r="F282" s="21"/>
      <c r="G282" s="21"/>
      <c r="I282" s="21"/>
      <c r="J282" s="21"/>
      <c r="K282" s="21"/>
      <c r="L282" s="21"/>
      <c r="M282" s="21"/>
      <c r="N282" s="21"/>
      <c r="O282" s="21"/>
      <c r="P282" s="21"/>
      <c r="Q282" s="21"/>
    </row>
    <row r="283" spans="1:17" x14ac:dyDescent="0.2">
      <c r="A283" s="8" t="s">
        <v>142</v>
      </c>
      <c r="B283" s="21">
        <v>7782505</v>
      </c>
      <c r="D283" s="21"/>
      <c r="E283" s="21"/>
      <c r="F283" s="21"/>
      <c r="G283" s="21"/>
      <c r="I283" s="21"/>
      <c r="J283" s="21"/>
      <c r="K283" s="21"/>
      <c r="L283" s="21"/>
      <c r="M283" s="21"/>
      <c r="N283" s="21"/>
      <c r="O283" s="21"/>
      <c r="P283" s="21"/>
    </row>
    <row r="284" spans="1:17" x14ac:dyDescent="0.2">
      <c r="A284" s="8" t="s">
        <v>143</v>
      </c>
      <c r="B284" s="21">
        <v>10049044</v>
      </c>
      <c r="D284" s="21"/>
      <c r="E284" s="21"/>
      <c r="F284" s="21"/>
      <c r="G284" s="21"/>
      <c r="I284" s="21"/>
      <c r="J284" s="21"/>
      <c r="K284" s="21"/>
      <c r="L284" s="21"/>
      <c r="M284" s="21"/>
      <c r="N284" s="21"/>
      <c r="O284" s="21"/>
      <c r="P284" s="21"/>
    </row>
    <row r="285" spans="1:17" x14ac:dyDescent="0.2">
      <c r="A285" s="8" t="s">
        <v>144</v>
      </c>
      <c r="B285" s="21">
        <v>79118</v>
      </c>
      <c r="D285" s="21"/>
      <c r="E285" s="21"/>
      <c r="F285" s="21"/>
      <c r="G285" s="21"/>
      <c r="I285" s="21"/>
      <c r="J285" s="21"/>
      <c r="K285" s="21"/>
      <c r="L285" s="21"/>
      <c r="M285" s="21"/>
      <c r="N285" s="21"/>
      <c r="O285" s="21"/>
      <c r="P285" s="21"/>
    </row>
    <row r="286" spans="1:17" x14ac:dyDescent="0.2">
      <c r="A286" s="8" t="s">
        <v>145</v>
      </c>
      <c r="B286" s="21">
        <v>108907</v>
      </c>
      <c r="D286" s="21"/>
      <c r="E286" s="21"/>
      <c r="F286" s="21"/>
      <c r="G286" s="21"/>
      <c r="I286" s="21"/>
      <c r="J286" s="21"/>
      <c r="K286" s="21"/>
      <c r="L286" s="21"/>
      <c r="M286" s="21"/>
      <c r="N286" s="21"/>
      <c r="O286" s="21"/>
      <c r="P286" s="21"/>
      <c r="Q286" s="21"/>
    </row>
    <row r="287" spans="1:17" x14ac:dyDescent="0.2">
      <c r="A287" s="8" t="s">
        <v>146</v>
      </c>
      <c r="B287" s="21">
        <v>1058</v>
      </c>
      <c r="D287" s="21"/>
      <c r="E287" s="21"/>
      <c r="F287" s="21"/>
      <c r="G287" s="21"/>
      <c r="I287" s="21"/>
      <c r="J287" s="21"/>
      <c r="K287" s="21"/>
      <c r="L287" s="21"/>
      <c r="M287" s="21"/>
      <c r="N287" s="21"/>
      <c r="O287" s="21"/>
      <c r="P287" s="21"/>
    </row>
    <row r="288" spans="1:17" x14ac:dyDescent="0.2">
      <c r="A288" s="8" t="s">
        <v>819</v>
      </c>
      <c r="B288" s="21">
        <v>510156</v>
      </c>
      <c r="D288" s="21"/>
      <c r="E288" s="21"/>
      <c r="F288" s="21"/>
      <c r="G288" s="21"/>
      <c r="I288" s="21"/>
      <c r="J288" s="21"/>
      <c r="K288" s="21"/>
      <c r="L288" s="21"/>
      <c r="M288" s="21"/>
      <c r="N288" s="21"/>
      <c r="O288" s="21"/>
      <c r="P288" s="21"/>
    </row>
    <row r="289" spans="1:17" x14ac:dyDescent="0.2">
      <c r="A289" s="8" t="s">
        <v>147</v>
      </c>
      <c r="B289" s="21">
        <v>124481</v>
      </c>
      <c r="D289" s="21"/>
      <c r="E289" s="21"/>
      <c r="F289" s="21"/>
      <c r="G289" s="21"/>
      <c r="I289" s="21"/>
      <c r="J289" s="21"/>
      <c r="K289" s="21"/>
      <c r="L289" s="21"/>
      <c r="M289" s="21"/>
      <c r="N289" s="21"/>
      <c r="O289" s="21"/>
      <c r="P289" s="21"/>
    </row>
    <row r="290" spans="1:17" x14ac:dyDescent="0.2">
      <c r="A290" s="25" t="s">
        <v>600</v>
      </c>
      <c r="B290" s="21">
        <v>75456</v>
      </c>
      <c r="D290" s="21"/>
      <c r="E290" s="21"/>
      <c r="F290" s="21"/>
      <c r="G290" s="21"/>
      <c r="I290" s="21"/>
      <c r="J290" s="21"/>
      <c r="K290" s="21"/>
      <c r="L290" s="21"/>
      <c r="M290" s="21"/>
      <c r="N290" s="21"/>
      <c r="O290" s="21"/>
      <c r="P290" s="21"/>
    </row>
    <row r="291" spans="1:17" x14ac:dyDescent="0.2">
      <c r="A291" s="8" t="s">
        <v>148</v>
      </c>
      <c r="B291" s="21">
        <v>67663</v>
      </c>
      <c r="D291" s="21"/>
      <c r="E291" s="21"/>
      <c r="F291" s="21"/>
      <c r="G291" s="21"/>
      <c r="I291" s="21"/>
      <c r="J291" s="21"/>
      <c r="K291" s="21"/>
      <c r="L291" s="21"/>
      <c r="M291" s="21"/>
      <c r="N291" s="21"/>
      <c r="O291" s="21"/>
      <c r="P291" s="21"/>
      <c r="Q291" s="21"/>
    </row>
    <row r="292" spans="1:17" x14ac:dyDescent="0.2">
      <c r="A292" s="8" t="s">
        <v>807</v>
      </c>
      <c r="B292" s="21">
        <v>107302</v>
      </c>
      <c r="D292" s="21"/>
      <c r="E292" s="21"/>
      <c r="F292" s="21"/>
      <c r="G292" s="21"/>
      <c r="I292" s="21"/>
      <c r="J292" s="21"/>
      <c r="K292" s="21"/>
      <c r="L292" s="21"/>
      <c r="M292" s="21"/>
      <c r="N292" s="21"/>
      <c r="O292" s="21"/>
      <c r="P292" s="21"/>
      <c r="Q292" s="21"/>
    </row>
    <row r="293" spans="1:17" x14ac:dyDescent="0.2">
      <c r="A293" s="8" t="s">
        <v>149</v>
      </c>
      <c r="B293" s="21">
        <v>1060</v>
      </c>
      <c r="D293" s="21"/>
      <c r="E293" s="21"/>
      <c r="F293" s="21"/>
      <c r="G293" s="21"/>
      <c r="I293" s="21"/>
      <c r="J293" s="21"/>
      <c r="K293" s="21"/>
      <c r="L293" s="21"/>
      <c r="M293" s="21"/>
      <c r="N293" s="21"/>
      <c r="O293" s="21"/>
      <c r="P293" s="21"/>
    </row>
    <row r="294" spans="1:17" x14ac:dyDescent="0.2">
      <c r="A294" s="8" t="s">
        <v>601</v>
      </c>
      <c r="B294" s="21">
        <v>1065</v>
      </c>
      <c r="D294" s="21"/>
      <c r="E294" s="21"/>
      <c r="F294" s="21"/>
      <c r="G294" s="21"/>
      <c r="I294" s="21"/>
      <c r="J294" s="21"/>
      <c r="K294" s="21"/>
      <c r="L294" s="21"/>
      <c r="M294" s="21"/>
      <c r="N294" s="21"/>
      <c r="O294" s="21"/>
      <c r="P294" s="21"/>
    </row>
    <row r="295" spans="1:17" x14ac:dyDescent="0.2">
      <c r="A295" s="8" t="s">
        <v>150</v>
      </c>
      <c r="B295" s="21">
        <v>76062</v>
      </c>
      <c r="D295" s="21"/>
      <c r="E295" s="21"/>
      <c r="F295" s="21"/>
      <c r="G295" s="21"/>
      <c r="I295" s="21"/>
      <c r="J295" s="21"/>
      <c r="K295" s="21"/>
      <c r="L295" s="21"/>
      <c r="M295" s="21"/>
      <c r="N295" s="21"/>
      <c r="O295" s="21"/>
      <c r="P295" s="21"/>
    </row>
    <row r="296" spans="1:17" x14ac:dyDescent="0.2">
      <c r="A296" s="8" t="s">
        <v>151</v>
      </c>
      <c r="B296" s="21">
        <v>126998</v>
      </c>
      <c r="D296" s="21"/>
      <c r="E296" s="21"/>
      <c r="F296" s="21"/>
      <c r="G296" s="21"/>
      <c r="I296" s="21"/>
      <c r="J296" s="21"/>
      <c r="K296" s="21"/>
      <c r="L296" s="21"/>
      <c r="M296" s="21"/>
      <c r="N296" s="21"/>
      <c r="O296" s="21"/>
      <c r="P296" s="21"/>
    </row>
    <row r="297" spans="1:17" x14ac:dyDescent="0.2">
      <c r="A297" s="8" t="s">
        <v>152</v>
      </c>
      <c r="B297" s="21">
        <v>1897456</v>
      </c>
      <c r="D297" s="21"/>
      <c r="E297" s="21"/>
      <c r="F297" s="21"/>
      <c r="G297" s="21"/>
      <c r="I297" s="21"/>
      <c r="J297" s="21"/>
      <c r="K297" s="21"/>
      <c r="L297" s="21"/>
      <c r="M297" s="21"/>
      <c r="N297" s="21"/>
      <c r="O297" s="21"/>
      <c r="P297" s="21"/>
    </row>
    <row r="298" spans="1:17" x14ac:dyDescent="0.2">
      <c r="A298" s="8" t="s">
        <v>153</v>
      </c>
      <c r="B298" s="21">
        <v>7440473</v>
      </c>
      <c r="D298" s="21"/>
      <c r="E298" s="21"/>
      <c r="F298" s="21"/>
      <c r="G298" s="21"/>
      <c r="I298" s="21"/>
      <c r="J298" s="21"/>
      <c r="K298" s="21"/>
      <c r="L298" s="21"/>
      <c r="M298" s="21"/>
      <c r="N298" s="21"/>
      <c r="O298" s="21"/>
      <c r="P298" s="21"/>
    </row>
    <row r="299" spans="1:17" x14ac:dyDescent="0.2">
      <c r="A299" s="100" t="s">
        <v>934</v>
      </c>
      <c r="B299" s="99">
        <v>16065831</v>
      </c>
      <c r="D299" s="21"/>
      <c r="E299" s="21"/>
      <c r="F299" s="21"/>
      <c r="G299" s="21"/>
      <c r="I299" s="21"/>
      <c r="J299" s="21"/>
      <c r="K299" s="21"/>
      <c r="L299" s="21"/>
      <c r="M299" s="21"/>
      <c r="N299" s="21"/>
      <c r="O299" s="21"/>
      <c r="P299" s="21"/>
    </row>
    <row r="300" spans="1:17" x14ac:dyDescent="0.2">
      <c r="A300" s="8" t="s">
        <v>154</v>
      </c>
      <c r="B300" s="21">
        <v>1333820</v>
      </c>
      <c r="D300" s="21"/>
      <c r="E300" s="21"/>
      <c r="F300" s="21"/>
      <c r="G300" s="21"/>
      <c r="I300" s="21"/>
      <c r="J300" s="21"/>
      <c r="K300" s="21"/>
      <c r="L300" s="21"/>
      <c r="M300" s="21"/>
      <c r="N300" s="21"/>
      <c r="O300" s="21"/>
      <c r="P300" s="21"/>
      <c r="Q300" s="21"/>
    </row>
    <row r="301" spans="1:17" x14ac:dyDescent="0.2">
      <c r="A301" s="8" t="s">
        <v>155</v>
      </c>
      <c r="B301" s="21">
        <v>18540299</v>
      </c>
      <c r="D301" s="21"/>
      <c r="E301" s="21"/>
      <c r="F301" s="21"/>
      <c r="G301" s="21"/>
      <c r="I301" s="21"/>
      <c r="J301" s="21"/>
      <c r="K301" s="21"/>
      <c r="L301" s="21"/>
      <c r="M301" s="21"/>
      <c r="N301" s="21"/>
      <c r="O301" s="21"/>
      <c r="P301" s="21"/>
    </row>
    <row r="302" spans="1:17" x14ac:dyDescent="0.2">
      <c r="A302" s="8" t="s">
        <v>156</v>
      </c>
      <c r="B302" s="21">
        <v>218019</v>
      </c>
      <c r="D302" s="21"/>
      <c r="E302" s="21"/>
      <c r="F302" s="21"/>
      <c r="G302" s="21"/>
      <c r="I302" s="21"/>
      <c r="J302" s="21"/>
      <c r="K302" s="21"/>
      <c r="L302" s="21"/>
      <c r="M302" s="21"/>
      <c r="N302" s="21"/>
      <c r="O302" s="21"/>
      <c r="P302" s="21"/>
      <c r="Q302" s="21"/>
    </row>
    <row r="303" spans="1:17" x14ac:dyDescent="0.2">
      <c r="A303" s="100" t="s">
        <v>923</v>
      </c>
      <c r="B303" s="99">
        <v>12001295</v>
      </c>
      <c r="D303" s="21"/>
      <c r="E303" s="21"/>
      <c r="F303" s="21"/>
      <c r="G303" s="21"/>
      <c r="I303" s="21"/>
      <c r="J303" s="21"/>
      <c r="K303" s="21"/>
      <c r="L303" s="21"/>
      <c r="M303" s="21"/>
      <c r="N303" s="21"/>
      <c r="O303" s="21"/>
      <c r="P303" s="21"/>
      <c r="Q303" s="21"/>
    </row>
    <row r="304" spans="1:17" x14ac:dyDescent="0.2">
      <c r="A304" s="8" t="s">
        <v>602</v>
      </c>
      <c r="B304" s="21">
        <v>87296</v>
      </c>
      <c r="D304" s="21"/>
      <c r="E304" s="21"/>
      <c r="F304" s="21"/>
      <c r="G304" s="21"/>
      <c r="I304" s="21"/>
      <c r="J304" s="21"/>
      <c r="K304" s="21"/>
      <c r="L304" s="21"/>
      <c r="M304" s="21"/>
      <c r="N304" s="21"/>
      <c r="O304" s="21"/>
      <c r="P304" s="21"/>
    </row>
    <row r="305" spans="1:17" x14ac:dyDescent="0.2">
      <c r="A305" s="8" t="s">
        <v>157</v>
      </c>
      <c r="B305" s="21">
        <v>15663271</v>
      </c>
      <c r="D305" s="21"/>
      <c r="E305" s="21"/>
      <c r="F305" s="21"/>
      <c r="G305" s="21"/>
      <c r="I305" s="21"/>
      <c r="J305" s="21"/>
      <c r="K305" s="21"/>
      <c r="L305" s="21"/>
      <c r="M305" s="21"/>
      <c r="N305" s="21"/>
      <c r="O305" s="21"/>
      <c r="P305" s="21"/>
      <c r="Q305" s="21"/>
    </row>
    <row r="306" spans="1:17" x14ac:dyDescent="0.2">
      <c r="A306" s="8" t="s">
        <v>158</v>
      </c>
      <c r="B306" s="21">
        <v>6358538</v>
      </c>
      <c r="D306" s="21"/>
      <c r="E306" s="21"/>
      <c r="F306" s="21"/>
      <c r="G306" s="21"/>
      <c r="I306" s="21"/>
      <c r="J306" s="21"/>
      <c r="K306" s="21"/>
      <c r="L306" s="21"/>
      <c r="M306" s="21"/>
      <c r="N306" s="21"/>
      <c r="O306" s="21"/>
      <c r="P306" s="21"/>
    </row>
    <row r="307" spans="1:17" x14ac:dyDescent="0.2">
      <c r="A307" s="8" t="s">
        <v>159</v>
      </c>
      <c r="B307" s="21">
        <v>50419</v>
      </c>
      <c r="D307" s="21"/>
      <c r="E307" s="21"/>
      <c r="F307" s="21"/>
      <c r="G307" s="21"/>
      <c r="I307" s="21"/>
      <c r="J307" s="21"/>
      <c r="K307" s="21"/>
      <c r="L307" s="21"/>
      <c r="M307" s="21"/>
      <c r="N307" s="21"/>
      <c r="O307" s="21"/>
      <c r="P307" s="21"/>
    </row>
    <row r="308" spans="1:17" x14ac:dyDescent="0.2">
      <c r="A308" s="8" t="s">
        <v>160</v>
      </c>
      <c r="B308" s="21">
        <v>8007452</v>
      </c>
      <c r="D308" s="21"/>
      <c r="E308" s="21"/>
      <c r="F308" s="21"/>
      <c r="G308" s="21"/>
      <c r="I308" s="21"/>
      <c r="J308" s="21"/>
      <c r="K308" s="21"/>
      <c r="L308" s="21"/>
      <c r="M308" s="21"/>
      <c r="N308" s="21"/>
      <c r="O308" s="21"/>
      <c r="P308" s="21"/>
    </row>
    <row r="309" spans="1:17" x14ac:dyDescent="0.2">
      <c r="A309" s="8" t="s">
        <v>161</v>
      </c>
      <c r="B309" s="21">
        <v>7440484</v>
      </c>
      <c r="D309" s="21"/>
      <c r="E309" s="21"/>
      <c r="F309" s="21"/>
      <c r="G309" s="21"/>
      <c r="I309" s="21"/>
      <c r="J309" s="21"/>
      <c r="K309" s="21"/>
      <c r="L309" s="21"/>
      <c r="M309" s="21"/>
      <c r="N309" s="21"/>
      <c r="O309" s="21"/>
      <c r="P309" s="21"/>
    </row>
    <row r="310" spans="1:17" x14ac:dyDescent="0.2">
      <c r="A310" s="100" t="s">
        <v>894</v>
      </c>
      <c r="B310" s="99">
        <v>1307966</v>
      </c>
      <c r="D310" s="21"/>
      <c r="E310" s="21"/>
      <c r="F310" s="21"/>
      <c r="G310" s="21"/>
      <c r="I310" s="21"/>
      <c r="J310" s="21"/>
      <c r="K310" s="21"/>
      <c r="L310" s="21"/>
      <c r="M310" s="21"/>
      <c r="N310" s="21"/>
      <c r="O310" s="21"/>
      <c r="P310" s="21"/>
    </row>
    <row r="311" spans="1:17" x14ac:dyDescent="0.2">
      <c r="A311" s="100" t="s">
        <v>895</v>
      </c>
      <c r="B311" s="99">
        <v>1308061</v>
      </c>
      <c r="D311" s="21"/>
      <c r="E311" s="21"/>
      <c r="F311" s="21"/>
      <c r="G311" s="21"/>
      <c r="I311" s="21"/>
      <c r="J311" s="21"/>
      <c r="K311" s="21"/>
      <c r="L311" s="21"/>
      <c r="M311" s="21"/>
      <c r="N311" s="21"/>
      <c r="O311" s="21"/>
      <c r="P311" s="21"/>
    </row>
    <row r="312" spans="1:17" x14ac:dyDescent="0.2">
      <c r="A312" s="100" t="s">
        <v>878</v>
      </c>
      <c r="B312" s="99">
        <v>71487</v>
      </c>
      <c r="D312" s="21"/>
      <c r="E312" s="21"/>
      <c r="F312" s="21"/>
      <c r="G312" s="21"/>
      <c r="I312" s="21"/>
      <c r="J312" s="21"/>
      <c r="K312" s="21"/>
      <c r="L312" s="21"/>
      <c r="M312" s="21"/>
      <c r="N312" s="21"/>
      <c r="O312" s="21"/>
      <c r="P312" s="21"/>
    </row>
    <row r="313" spans="1:17" x14ac:dyDescent="0.2">
      <c r="A313" s="100" t="s">
        <v>886</v>
      </c>
      <c r="B313" s="99">
        <v>513791</v>
      </c>
      <c r="D313" s="21"/>
      <c r="E313" s="21"/>
      <c r="F313" s="21"/>
      <c r="G313" s="21"/>
      <c r="I313" s="21"/>
      <c r="J313" s="21"/>
      <c r="K313" s="21"/>
      <c r="L313" s="21"/>
      <c r="M313" s="21"/>
      <c r="N313" s="21"/>
      <c r="O313" s="21"/>
      <c r="P313" s="21"/>
    </row>
    <row r="314" spans="1:17" x14ac:dyDescent="0.2">
      <c r="A314" s="100" t="s">
        <v>921</v>
      </c>
      <c r="B314" s="99">
        <v>10210681</v>
      </c>
      <c r="D314" s="21"/>
      <c r="E314" s="21"/>
      <c r="F314" s="21"/>
      <c r="G314" s="21"/>
      <c r="I314" s="21"/>
      <c r="J314" s="21"/>
      <c r="K314" s="21"/>
      <c r="L314" s="21"/>
      <c r="M314" s="21"/>
      <c r="N314" s="21"/>
      <c r="O314" s="21"/>
      <c r="P314" s="21"/>
    </row>
    <row r="315" spans="1:17" x14ac:dyDescent="0.2">
      <c r="A315" s="100" t="s">
        <v>899</v>
      </c>
      <c r="B315" s="99">
        <v>7646799</v>
      </c>
      <c r="D315" s="21"/>
      <c r="E315" s="21"/>
      <c r="F315" s="21"/>
      <c r="G315" s="21"/>
      <c r="I315" s="21"/>
      <c r="J315" s="21"/>
      <c r="K315" s="21"/>
      <c r="L315" s="21"/>
      <c r="M315" s="21"/>
      <c r="N315" s="21"/>
      <c r="O315" s="21"/>
      <c r="P315" s="21"/>
    </row>
    <row r="316" spans="1:17" x14ac:dyDescent="0.2">
      <c r="A316" s="100" t="s">
        <v>871</v>
      </c>
      <c r="B316" s="99">
        <v>1216</v>
      </c>
      <c r="D316" s="21"/>
      <c r="E316" s="21"/>
      <c r="F316" s="21"/>
      <c r="G316" s="21"/>
      <c r="I316" s="21"/>
      <c r="J316" s="21"/>
      <c r="K316" s="21"/>
      <c r="L316" s="21"/>
      <c r="M316" s="21"/>
      <c r="N316" s="21"/>
      <c r="O316" s="21"/>
      <c r="P316" s="21"/>
    </row>
    <row r="317" spans="1:17" x14ac:dyDescent="0.2">
      <c r="A317" s="100" t="s">
        <v>935</v>
      </c>
      <c r="B317" s="99">
        <v>16842038</v>
      </c>
      <c r="D317" s="21"/>
      <c r="E317" s="21"/>
      <c r="F317" s="21"/>
      <c r="G317" s="21"/>
      <c r="I317" s="21"/>
      <c r="J317" s="21"/>
      <c r="K317" s="21"/>
      <c r="L317" s="21"/>
      <c r="M317" s="21"/>
      <c r="N317" s="21"/>
      <c r="O317" s="21"/>
      <c r="P317" s="21"/>
    </row>
    <row r="318" spans="1:17" x14ac:dyDescent="0.2">
      <c r="A318" s="100" t="s">
        <v>936</v>
      </c>
      <c r="B318" s="99">
        <v>21041930</v>
      </c>
      <c r="D318" s="21"/>
      <c r="E318" s="21"/>
      <c r="F318" s="21"/>
      <c r="G318" s="21"/>
      <c r="I318" s="21"/>
      <c r="J318" s="21"/>
      <c r="K318" s="21"/>
      <c r="L318" s="21"/>
      <c r="M318" s="21"/>
      <c r="N318" s="21"/>
      <c r="O318" s="21"/>
      <c r="P318" s="21"/>
    </row>
    <row r="319" spans="1:17" x14ac:dyDescent="0.2">
      <c r="A319" s="100" t="s">
        <v>920</v>
      </c>
      <c r="B319" s="99">
        <v>10141056</v>
      </c>
      <c r="D319" s="21"/>
      <c r="E319" s="21"/>
      <c r="F319" s="21"/>
      <c r="G319" s="21"/>
      <c r="I319" s="21"/>
      <c r="J319" s="21"/>
      <c r="K319" s="21"/>
      <c r="L319" s="21"/>
      <c r="M319" s="21"/>
      <c r="N319" s="21"/>
      <c r="O319" s="21"/>
      <c r="P319" s="21"/>
    </row>
    <row r="320" spans="1:17" x14ac:dyDescent="0.2">
      <c r="A320" s="100" t="s">
        <v>881</v>
      </c>
      <c r="B320" s="99">
        <v>136527</v>
      </c>
      <c r="D320" s="21"/>
      <c r="E320" s="21"/>
      <c r="F320" s="21"/>
      <c r="G320" s="21"/>
      <c r="I320" s="21"/>
      <c r="J320" s="21"/>
      <c r="K320" s="21"/>
      <c r="L320" s="21"/>
      <c r="M320" s="21"/>
      <c r="N320" s="21"/>
      <c r="O320" s="21"/>
      <c r="P320" s="21"/>
    </row>
    <row r="321" spans="1:16" x14ac:dyDescent="0.2">
      <c r="A321" s="100" t="s">
        <v>889</v>
      </c>
      <c r="B321" s="99">
        <v>814891</v>
      </c>
      <c r="D321" s="21"/>
      <c r="E321" s="21"/>
      <c r="F321" s="21"/>
      <c r="G321" s="21"/>
      <c r="I321" s="21"/>
      <c r="J321" s="21"/>
      <c r="K321" s="21"/>
      <c r="L321" s="21"/>
      <c r="M321" s="21"/>
      <c r="N321" s="21"/>
      <c r="O321" s="21"/>
      <c r="P321" s="21"/>
    </row>
    <row r="322" spans="1:16" x14ac:dyDescent="0.2">
      <c r="A322" s="100" t="s">
        <v>919</v>
      </c>
      <c r="B322" s="99">
        <v>10124433</v>
      </c>
      <c r="D322" s="21"/>
      <c r="E322" s="21"/>
      <c r="F322" s="21"/>
      <c r="G322" s="21"/>
      <c r="I322" s="21"/>
      <c r="J322" s="21"/>
      <c r="K322" s="21"/>
      <c r="L322" s="21"/>
      <c r="M322" s="21"/>
      <c r="N322" s="21"/>
      <c r="O322" s="21"/>
      <c r="P322" s="21"/>
    </row>
    <row r="323" spans="1:16" x14ac:dyDescent="0.2">
      <c r="A323" s="100" t="s">
        <v>917</v>
      </c>
      <c r="B323" s="99">
        <v>10026241</v>
      </c>
      <c r="D323" s="21"/>
      <c r="E323" s="21"/>
      <c r="F323" s="21"/>
      <c r="G323" s="21"/>
      <c r="I323" s="21"/>
      <c r="J323" s="21"/>
      <c r="K323" s="21"/>
      <c r="L323" s="21"/>
      <c r="M323" s="21"/>
      <c r="N323" s="21"/>
      <c r="O323" s="21"/>
      <c r="P323" s="21"/>
    </row>
    <row r="324" spans="1:16" x14ac:dyDescent="0.2">
      <c r="A324" s="100" t="s">
        <v>872</v>
      </c>
      <c r="B324" s="99">
        <v>1217</v>
      </c>
      <c r="D324" s="21"/>
      <c r="E324" s="21"/>
      <c r="F324" s="21"/>
      <c r="G324" s="21"/>
      <c r="I324" s="21"/>
      <c r="J324" s="21"/>
      <c r="K324" s="21"/>
      <c r="L324" s="21"/>
      <c r="M324" s="21"/>
      <c r="N324" s="21"/>
      <c r="O324" s="21"/>
      <c r="P324" s="21"/>
    </row>
    <row r="325" spans="1:16" x14ac:dyDescent="0.2">
      <c r="A325" s="100" t="s">
        <v>896</v>
      </c>
      <c r="B325" s="99">
        <v>1317426</v>
      </c>
      <c r="D325" s="21"/>
      <c r="E325" s="21"/>
      <c r="F325" s="21"/>
      <c r="G325" s="21"/>
      <c r="I325" s="21"/>
      <c r="J325" s="21"/>
      <c r="K325" s="21"/>
      <c r="L325" s="21"/>
      <c r="M325" s="21"/>
      <c r="N325" s="21"/>
      <c r="O325" s="21"/>
      <c r="P325" s="21"/>
    </row>
    <row r="326" spans="1:16" x14ac:dyDescent="0.2">
      <c r="A326" s="8" t="s">
        <v>796</v>
      </c>
      <c r="B326" s="21">
        <v>1066</v>
      </c>
      <c r="D326" s="21"/>
      <c r="E326" s="21"/>
      <c r="F326" s="21"/>
      <c r="G326" s="21"/>
      <c r="I326" s="21"/>
      <c r="J326" s="21"/>
      <c r="K326" s="21"/>
      <c r="L326" s="21"/>
      <c r="M326" s="21"/>
      <c r="N326" s="21"/>
      <c r="O326" s="21"/>
      <c r="P326" s="21"/>
    </row>
    <row r="327" spans="1:16" x14ac:dyDescent="0.2">
      <c r="A327" s="8" t="s">
        <v>162</v>
      </c>
      <c r="B327" s="21">
        <v>1068</v>
      </c>
      <c r="D327" s="21"/>
      <c r="E327" s="21"/>
      <c r="F327" s="21"/>
      <c r="G327" s="21"/>
      <c r="I327" s="21"/>
      <c r="J327" s="21"/>
      <c r="K327" s="21"/>
      <c r="L327" s="21"/>
      <c r="M327" s="21"/>
      <c r="N327" s="21"/>
      <c r="O327" s="21"/>
      <c r="P327" s="21"/>
    </row>
    <row r="328" spans="1:16" x14ac:dyDescent="0.2">
      <c r="A328" s="8" t="s">
        <v>163</v>
      </c>
      <c r="B328" s="21">
        <v>7440508</v>
      </c>
      <c r="D328" s="21"/>
      <c r="E328" s="21"/>
      <c r="F328" s="21"/>
      <c r="G328" s="21"/>
      <c r="I328" s="21"/>
      <c r="J328" s="21"/>
      <c r="K328" s="21"/>
      <c r="L328" s="21"/>
      <c r="M328" s="21"/>
      <c r="N328" s="21"/>
      <c r="O328" s="21"/>
      <c r="P328" s="21"/>
    </row>
    <row r="329" spans="1:16" x14ac:dyDescent="0.2">
      <c r="A329" s="8" t="s">
        <v>164</v>
      </c>
      <c r="B329" s="21">
        <v>1070</v>
      </c>
      <c r="D329" s="21"/>
      <c r="E329" s="21"/>
      <c r="F329" s="21"/>
      <c r="G329" s="21"/>
      <c r="I329" s="21"/>
      <c r="J329" s="21"/>
      <c r="K329" s="21"/>
      <c r="L329" s="21"/>
      <c r="M329" s="21"/>
      <c r="N329" s="21"/>
      <c r="O329" s="21"/>
      <c r="P329" s="21"/>
    </row>
    <row r="330" spans="1:16" x14ac:dyDescent="0.2">
      <c r="A330" s="25" t="s">
        <v>603</v>
      </c>
      <c r="B330" s="21">
        <v>1319773</v>
      </c>
      <c r="D330" s="21"/>
      <c r="E330" s="21"/>
      <c r="F330" s="21"/>
      <c r="G330" s="21"/>
      <c r="I330" s="21"/>
      <c r="J330" s="21"/>
      <c r="K330" s="21"/>
      <c r="L330" s="21"/>
      <c r="M330" s="21"/>
      <c r="N330" s="21"/>
      <c r="O330" s="21"/>
      <c r="P330" s="21"/>
    </row>
    <row r="331" spans="1:16" x14ac:dyDescent="0.2">
      <c r="A331" s="98" t="s">
        <v>922</v>
      </c>
      <c r="B331" s="99">
        <v>12001284</v>
      </c>
      <c r="D331" s="21"/>
      <c r="E331" s="21"/>
      <c r="F331" s="21"/>
      <c r="G331" s="21"/>
      <c r="I331" s="21"/>
      <c r="J331" s="21"/>
      <c r="K331" s="21"/>
      <c r="L331" s="21"/>
      <c r="M331" s="21"/>
      <c r="N331" s="21"/>
      <c r="O331" s="21"/>
      <c r="P331" s="21"/>
    </row>
    <row r="332" spans="1:16" x14ac:dyDescent="0.2">
      <c r="A332" s="8" t="s">
        <v>165</v>
      </c>
      <c r="B332" s="21">
        <v>4170303</v>
      </c>
      <c r="D332" s="21"/>
      <c r="E332" s="21"/>
      <c r="F332" s="21"/>
      <c r="G332" s="21"/>
      <c r="I332" s="21"/>
      <c r="J332" s="21"/>
      <c r="K332" s="21"/>
      <c r="L332" s="21"/>
      <c r="M332" s="21"/>
      <c r="N332" s="21"/>
      <c r="O332" s="21"/>
      <c r="P332" s="21"/>
    </row>
    <row r="333" spans="1:16" x14ac:dyDescent="0.2">
      <c r="A333" s="8" t="s">
        <v>166</v>
      </c>
      <c r="B333" s="21">
        <v>98828</v>
      </c>
      <c r="D333" s="21"/>
      <c r="E333" s="21"/>
      <c r="F333" s="21"/>
      <c r="G333" s="21"/>
      <c r="I333" s="21"/>
      <c r="J333" s="21"/>
      <c r="K333" s="21"/>
      <c r="L333" s="21"/>
      <c r="M333" s="21"/>
      <c r="N333" s="21"/>
      <c r="O333" s="21"/>
      <c r="P333" s="21"/>
    </row>
    <row r="334" spans="1:16" x14ac:dyDescent="0.2">
      <c r="A334" s="8" t="s">
        <v>167</v>
      </c>
      <c r="B334" s="21">
        <v>80159</v>
      </c>
      <c r="D334" s="21"/>
      <c r="E334" s="21"/>
      <c r="F334" s="21"/>
      <c r="G334" s="21"/>
      <c r="I334" s="21"/>
      <c r="J334" s="21"/>
      <c r="K334" s="21"/>
      <c r="L334" s="21"/>
      <c r="M334" s="21"/>
      <c r="N334" s="21"/>
      <c r="O334" s="21"/>
      <c r="P334" s="21"/>
    </row>
    <row r="335" spans="1:16" x14ac:dyDescent="0.2">
      <c r="A335" s="8" t="s">
        <v>168</v>
      </c>
      <c r="B335" s="21">
        <v>135206</v>
      </c>
      <c r="D335" s="21"/>
      <c r="E335" s="21"/>
      <c r="F335" s="21"/>
      <c r="G335" s="21"/>
      <c r="I335" s="21"/>
      <c r="J335" s="21"/>
      <c r="K335" s="21"/>
      <c r="L335" s="21"/>
      <c r="M335" s="21"/>
      <c r="N335" s="21"/>
      <c r="O335" s="21"/>
      <c r="P335" s="21"/>
    </row>
    <row r="336" spans="1:16" x14ac:dyDescent="0.2">
      <c r="A336" s="8" t="s">
        <v>169</v>
      </c>
      <c r="B336" s="21">
        <v>21725462</v>
      </c>
      <c r="D336" s="21"/>
      <c r="E336" s="21"/>
      <c r="F336" s="21"/>
      <c r="G336" s="21"/>
      <c r="I336" s="21"/>
      <c r="J336" s="21"/>
      <c r="K336" s="21"/>
      <c r="L336" s="21"/>
      <c r="M336" s="21"/>
      <c r="N336" s="21"/>
      <c r="O336" s="21"/>
      <c r="P336" s="21"/>
    </row>
    <row r="337" spans="1:17" x14ac:dyDescent="0.2">
      <c r="A337" s="8" t="s">
        <v>170</v>
      </c>
      <c r="B337" s="21">
        <v>1073</v>
      </c>
      <c r="D337" s="21"/>
      <c r="E337" s="21"/>
      <c r="F337" s="21"/>
      <c r="G337" s="21"/>
      <c r="I337" s="21"/>
      <c r="J337" s="21"/>
      <c r="K337" s="21"/>
      <c r="L337" s="21"/>
      <c r="M337" s="21"/>
      <c r="N337" s="21"/>
      <c r="O337" s="21"/>
      <c r="P337" s="21"/>
    </row>
    <row r="338" spans="1:17" x14ac:dyDescent="0.2">
      <c r="A338" s="8" t="s">
        <v>604</v>
      </c>
      <c r="B338" s="21">
        <v>57125</v>
      </c>
      <c r="D338" s="21"/>
      <c r="E338" s="21"/>
      <c r="F338" s="21"/>
      <c r="G338" s="21"/>
      <c r="I338" s="21"/>
      <c r="J338" s="21"/>
      <c r="K338" s="21"/>
      <c r="L338" s="21"/>
      <c r="M338" s="21"/>
      <c r="N338" s="21"/>
      <c r="O338" s="21"/>
      <c r="P338" s="21"/>
    </row>
    <row r="339" spans="1:17" x14ac:dyDescent="0.2">
      <c r="A339" s="8" t="s">
        <v>171</v>
      </c>
      <c r="B339" s="21">
        <v>14901087</v>
      </c>
      <c r="D339" s="21"/>
      <c r="E339" s="21"/>
      <c r="F339" s="21"/>
      <c r="G339" s="21"/>
      <c r="I339" s="21"/>
      <c r="J339" s="21"/>
      <c r="K339" s="21"/>
      <c r="L339" s="21"/>
      <c r="M339" s="21"/>
      <c r="N339" s="21"/>
      <c r="O339" s="21"/>
      <c r="P339" s="21"/>
    </row>
    <row r="340" spans="1:17" x14ac:dyDescent="0.2">
      <c r="A340" s="8" t="s">
        <v>172</v>
      </c>
      <c r="B340" s="21">
        <v>110827</v>
      </c>
      <c r="D340" s="21"/>
      <c r="E340" s="21"/>
      <c r="F340" s="21"/>
      <c r="G340" s="21"/>
      <c r="I340" s="21"/>
      <c r="J340" s="21"/>
      <c r="K340" s="21"/>
      <c r="L340" s="21"/>
      <c r="M340" s="21"/>
      <c r="N340" s="21"/>
      <c r="O340" s="21"/>
      <c r="P340" s="21"/>
    </row>
    <row r="341" spans="1:17" x14ac:dyDescent="0.2">
      <c r="A341" s="8" t="s">
        <v>173</v>
      </c>
      <c r="B341" s="21">
        <v>108930</v>
      </c>
      <c r="D341" s="21"/>
      <c r="E341" s="21"/>
      <c r="F341" s="21"/>
      <c r="G341" s="21"/>
      <c r="I341" s="21"/>
      <c r="J341" s="21"/>
      <c r="K341" s="21"/>
      <c r="L341" s="21"/>
      <c r="M341" s="21"/>
      <c r="N341" s="21"/>
      <c r="O341" s="21"/>
      <c r="P341" s="21"/>
    </row>
    <row r="342" spans="1:17" x14ac:dyDescent="0.2">
      <c r="A342" s="8" t="s">
        <v>174</v>
      </c>
      <c r="B342" s="21">
        <v>66819</v>
      </c>
      <c r="D342" s="21"/>
      <c r="E342" s="21"/>
      <c r="F342" s="21"/>
      <c r="G342" s="21"/>
      <c r="I342" s="21"/>
      <c r="J342" s="21"/>
      <c r="K342" s="21"/>
      <c r="L342" s="21"/>
      <c r="M342" s="21"/>
      <c r="N342" s="21"/>
      <c r="O342" s="21"/>
      <c r="P342" s="21"/>
    </row>
    <row r="343" spans="1:17" x14ac:dyDescent="0.2">
      <c r="A343" s="8" t="s">
        <v>175</v>
      </c>
      <c r="B343" s="21">
        <v>50180</v>
      </c>
      <c r="D343" s="21"/>
      <c r="E343" s="21"/>
      <c r="F343" s="21"/>
      <c r="G343" s="21"/>
      <c r="I343" s="21"/>
      <c r="J343" s="21"/>
      <c r="K343" s="21"/>
      <c r="L343" s="21"/>
      <c r="M343" s="21"/>
      <c r="N343" s="21"/>
      <c r="O343" s="21"/>
      <c r="P343" s="21"/>
    </row>
    <row r="344" spans="1:17" x14ac:dyDescent="0.2">
      <c r="A344" s="8" t="s">
        <v>176</v>
      </c>
      <c r="B344" s="21">
        <v>13121705</v>
      </c>
      <c r="D344" s="21"/>
      <c r="E344" s="21"/>
      <c r="F344" s="21"/>
      <c r="G344" s="21"/>
      <c r="I344" s="21"/>
      <c r="J344" s="21"/>
      <c r="K344" s="21"/>
      <c r="L344" s="21"/>
      <c r="M344" s="21"/>
      <c r="N344" s="21"/>
      <c r="O344" s="21"/>
      <c r="P344" s="21"/>
    </row>
    <row r="345" spans="1:17" x14ac:dyDescent="0.2">
      <c r="A345" s="8" t="s">
        <v>177</v>
      </c>
      <c r="B345" s="21">
        <v>147944</v>
      </c>
      <c r="D345" s="21"/>
      <c r="E345" s="21"/>
      <c r="F345" s="21"/>
      <c r="G345" s="21"/>
      <c r="I345" s="21"/>
      <c r="J345" s="21"/>
      <c r="K345" s="21"/>
      <c r="L345" s="21"/>
      <c r="M345" s="21"/>
      <c r="N345" s="21"/>
      <c r="O345" s="21"/>
      <c r="P345" s="21"/>
    </row>
    <row r="346" spans="1:17" x14ac:dyDescent="0.2">
      <c r="A346" s="8" t="s">
        <v>178</v>
      </c>
      <c r="B346" s="21">
        <v>3468631</v>
      </c>
      <c r="D346" s="21"/>
      <c r="E346" s="21"/>
      <c r="F346" s="21"/>
      <c r="G346" s="21"/>
      <c r="I346" s="21"/>
      <c r="J346" s="21"/>
      <c r="K346" s="21"/>
      <c r="L346" s="21"/>
      <c r="M346" s="21"/>
      <c r="N346" s="21"/>
      <c r="O346" s="21"/>
      <c r="P346" s="21"/>
    </row>
    <row r="347" spans="1:17" x14ac:dyDescent="0.2">
      <c r="A347" s="8" t="s">
        <v>179</v>
      </c>
      <c r="B347" s="21">
        <v>81889</v>
      </c>
      <c r="D347" s="21"/>
      <c r="E347" s="21"/>
      <c r="F347" s="21"/>
      <c r="G347" s="21"/>
      <c r="I347" s="21"/>
      <c r="J347" s="21"/>
      <c r="K347" s="21"/>
      <c r="L347" s="21"/>
      <c r="M347" s="21"/>
      <c r="N347" s="21"/>
      <c r="O347" s="21"/>
      <c r="P347" s="21"/>
    </row>
    <row r="348" spans="1:17" x14ac:dyDescent="0.2">
      <c r="A348" s="8" t="s">
        <v>180</v>
      </c>
      <c r="B348" s="21">
        <v>2092560</v>
      </c>
      <c r="D348" s="21"/>
      <c r="E348" s="21"/>
      <c r="F348" s="21"/>
      <c r="G348" s="21"/>
      <c r="I348" s="21"/>
      <c r="J348" s="21"/>
      <c r="K348" s="21"/>
      <c r="L348" s="21"/>
      <c r="M348" s="21"/>
      <c r="N348" s="21"/>
      <c r="O348" s="21"/>
      <c r="P348" s="21"/>
    </row>
    <row r="349" spans="1:17" x14ac:dyDescent="0.2">
      <c r="A349" s="8" t="s">
        <v>181</v>
      </c>
      <c r="B349" s="21">
        <v>5160021</v>
      </c>
      <c r="D349" s="21"/>
      <c r="E349" s="21"/>
      <c r="F349" s="21"/>
      <c r="G349" s="21"/>
      <c r="I349" s="21"/>
      <c r="J349" s="21"/>
      <c r="K349" s="21"/>
      <c r="L349" s="21"/>
      <c r="M349" s="21"/>
      <c r="N349" s="21"/>
      <c r="O349" s="21"/>
      <c r="P349" s="21"/>
      <c r="Q349" s="21"/>
    </row>
    <row r="350" spans="1:17" x14ac:dyDescent="0.2">
      <c r="A350" s="8" t="s">
        <v>182</v>
      </c>
      <c r="B350" s="21">
        <v>4342034</v>
      </c>
      <c r="D350" s="21"/>
      <c r="E350" s="21"/>
      <c r="F350" s="21"/>
      <c r="G350" s="21"/>
      <c r="I350" s="21"/>
      <c r="J350" s="21"/>
      <c r="K350" s="21"/>
      <c r="L350" s="21"/>
      <c r="M350" s="21"/>
      <c r="N350" s="21"/>
      <c r="O350" s="21"/>
      <c r="P350" s="21"/>
    </row>
    <row r="351" spans="1:17" x14ac:dyDescent="0.2">
      <c r="A351" s="8" t="s">
        <v>183</v>
      </c>
      <c r="B351" s="21">
        <v>1596845</v>
      </c>
      <c r="D351" s="21"/>
      <c r="E351" s="21"/>
      <c r="F351" s="21"/>
      <c r="G351" s="21"/>
      <c r="I351" s="21"/>
      <c r="J351" s="21"/>
      <c r="K351" s="21"/>
      <c r="L351" s="21"/>
      <c r="M351" s="21"/>
      <c r="N351" s="21"/>
      <c r="O351" s="21"/>
      <c r="P351" s="21"/>
    </row>
    <row r="352" spans="1:17" x14ac:dyDescent="0.2">
      <c r="A352" s="8" t="s">
        <v>184</v>
      </c>
      <c r="B352" s="21">
        <v>17230885</v>
      </c>
      <c r="D352" s="21"/>
      <c r="E352" s="21"/>
      <c r="F352" s="21"/>
      <c r="G352" s="21"/>
      <c r="I352" s="21"/>
      <c r="J352" s="21"/>
      <c r="K352" s="21"/>
      <c r="L352" s="21"/>
      <c r="M352" s="21"/>
      <c r="N352" s="21"/>
      <c r="O352" s="21"/>
      <c r="P352" s="21"/>
    </row>
    <row r="353" spans="1:17" x14ac:dyDescent="0.2">
      <c r="A353" s="8" t="s">
        <v>185</v>
      </c>
      <c r="B353" s="21">
        <v>20830813</v>
      </c>
      <c r="D353" s="21"/>
      <c r="E353" s="21"/>
      <c r="F353" s="21"/>
      <c r="G353" s="21"/>
      <c r="I353" s="21"/>
      <c r="J353" s="21"/>
      <c r="K353" s="21"/>
      <c r="L353" s="21"/>
      <c r="M353" s="21"/>
      <c r="N353" s="21"/>
      <c r="O353" s="21"/>
      <c r="P353" s="21"/>
    </row>
    <row r="354" spans="1:17" x14ac:dyDescent="0.2">
      <c r="A354" s="8" t="s">
        <v>605</v>
      </c>
      <c r="B354" s="21">
        <v>23541506</v>
      </c>
      <c r="D354" s="21"/>
      <c r="E354" s="21"/>
      <c r="F354" s="21"/>
      <c r="G354" s="21"/>
      <c r="I354" s="21"/>
      <c r="J354" s="21"/>
      <c r="K354" s="21"/>
      <c r="L354" s="21"/>
      <c r="M354" s="21"/>
      <c r="N354" s="21"/>
      <c r="O354" s="21"/>
      <c r="P354" s="21"/>
    </row>
    <row r="355" spans="1:17" x14ac:dyDescent="0.2">
      <c r="A355" s="25" t="s">
        <v>606</v>
      </c>
      <c r="B355" s="21">
        <v>50293</v>
      </c>
      <c r="D355" s="21"/>
      <c r="E355" s="21"/>
      <c r="F355" s="21"/>
      <c r="G355" s="21"/>
      <c r="I355" s="21"/>
      <c r="J355" s="21"/>
      <c r="K355" s="21"/>
      <c r="L355" s="21"/>
      <c r="M355" s="21"/>
      <c r="N355" s="21"/>
      <c r="O355" s="21"/>
      <c r="P355" s="21"/>
    </row>
    <row r="356" spans="1:17" x14ac:dyDescent="0.2">
      <c r="A356" s="8" t="s">
        <v>607</v>
      </c>
      <c r="B356" s="21">
        <v>1163195</v>
      </c>
      <c r="D356" s="21"/>
      <c r="E356" s="21"/>
      <c r="F356" s="21"/>
      <c r="G356" s="21"/>
      <c r="I356" s="21"/>
      <c r="J356" s="21"/>
      <c r="K356" s="21"/>
      <c r="L356" s="21"/>
      <c r="M356" s="21"/>
      <c r="N356" s="21"/>
      <c r="O356" s="21"/>
      <c r="P356" s="21"/>
    </row>
    <row r="357" spans="1:17" x14ac:dyDescent="0.2">
      <c r="A357" s="8" t="s">
        <v>608</v>
      </c>
      <c r="B357" s="21">
        <v>117817</v>
      </c>
      <c r="D357" s="21"/>
      <c r="E357" s="21"/>
      <c r="F357" s="21"/>
      <c r="G357" s="21"/>
      <c r="I357" s="21"/>
      <c r="J357" s="21"/>
      <c r="K357" s="21"/>
      <c r="L357" s="21"/>
      <c r="M357" s="21"/>
      <c r="N357" s="21"/>
      <c r="O357" s="21"/>
      <c r="P357" s="21"/>
    </row>
    <row r="358" spans="1:17" x14ac:dyDescent="0.2">
      <c r="A358" s="8" t="s">
        <v>186</v>
      </c>
      <c r="B358" s="21">
        <v>1075</v>
      </c>
      <c r="D358" s="21"/>
      <c r="E358" s="21"/>
      <c r="F358" s="21"/>
      <c r="G358" s="21"/>
      <c r="I358" s="21"/>
      <c r="J358" s="21"/>
      <c r="K358" s="21"/>
      <c r="L358" s="21"/>
      <c r="M358" s="21"/>
      <c r="N358" s="21"/>
      <c r="O358" s="21"/>
      <c r="P358" s="21"/>
    </row>
    <row r="359" spans="1:17" x14ac:dyDescent="0.2">
      <c r="A359" s="8" t="s">
        <v>187</v>
      </c>
      <c r="B359" s="21">
        <v>2303164</v>
      </c>
      <c r="D359" s="21"/>
      <c r="E359" s="21"/>
      <c r="F359" s="21"/>
      <c r="G359" s="21"/>
      <c r="I359" s="21"/>
      <c r="J359" s="21"/>
      <c r="K359" s="21"/>
      <c r="L359" s="21"/>
      <c r="M359" s="21"/>
      <c r="N359" s="21"/>
      <c r="O359" s="21"/>
      <c r="P359" s="21"/>
    </row>
    <row r="360" spans="1:17" x14ac:dyDescent="0.2">
      <c r="A360" s="8" t="s">
        <v>609</v>
      </c>
      <c r="B360" s="21">
        <v>1078</v>
      </c>
      <c r="D360" s="21"/>
      <c r="E360" s="21"/>
      <c r="F360" s="21"/>
      <c r="G360" s="21"/>
      <c r="I360" s="21"/>
      <c r="J360" s="21"/>
      <c r="K360" s="21"/>
      <c r="L360" s="21"/>
      <c r="M360" s="21"/>
      <c r="N360" s="21"/>
      <c r="O360" s="21"/>
      <c r="P360" s="21"/>
    </row>
    <row r="361" spans="1:17" x14ac:dyDescent="0.2">
      <c r="A361" s="8" t="s">
        <v>188</v>
      </c>
      <c r="B361" s="21">
        <v>334883</v>
      </c>
      <c r="D361" s="21"/>
      <c r="E361" s="21"/>
      <c r="F361" s="21"/>
      <c r="G361" s="21"/>
      <c r="I361" s="21"/>
      <c r="J361" s="21"/>
      <c r="K361" s="21"/>
      <c r="L361" s="21"/>
      <c r="M361" s="21"/>
      <c r="N361" s="21"/>
      <c r="O361" s="21"/>
      <c r="P361" s="21"/>
    </row>
    <row r="362" spans="1:17" x14ac:dyDescent="0.2">
      <c r="A362" s="8" t="s">
        <v>189</v>
      </c>
      <c r="B362" s="21">
        <v>226368</v>
      </c>
      <c r="D362" s="21"/>
      <c r="E362" s="21"/>
      <c r="F362" s="21"/>
      <c r="G362" s="21"/>
      <c r="I362" s="21"/>
      <c r="J362" s="21"/>
      <c r="K362" s="21"/>
      <c r="L362" s="21"/>
      <c r="M362" s="21"/>
      <c r="N362" s="21"/>
      <c r="O362" s="21"/>
      <c r="P362" s="21"/>
    </row>
    <row r="363" spans="1:17" x14ac:dyDescent="0.2">
      <c r="A363" s="8" t="s">
        <v>610</v>
      </c>
      <c r="B363" s="21">
        <v>53703</v>
      </c>
      <c r="D363" s="21"/>
      <c r="E363" s="21"/>
      <c r="F363" s="21"/>
      <c r="G363" s="21"/>
      <c r="I363" s="21"/>
      <c r="J363" s="21"/>
      <c r="K363" s="21"/>
      <c r="L363" s="21"/>
      <c r="M363" s="21"/>
      <c r="N363" s="21"/>
      <c r="O363" s="21"/>
      <c r="P363" s="21"/>
    </row>
    <row r="364" spans="1:17" x14ac:dyDescent="0.2">
      <c r="A364" s="8" t="s">
        <v>190</v>
      </c>
      <c r="B364" s="21">
        <v>224420</v>
      </c>
      <c r="D364" s="21"/>
      <c r="E364" s="21"/>
      <c r="F364" s="21"/>
      <c r="G364" s="21"/>
      <c r="I364" s="21"/>
      <c r="J364" s="21"/>
      <c r="K364" s="21"/>
      <c r="L364" s="21"/>
      <c r="M364" s="21"/>
      <c r="N364" s="21"/>
      <c r="O364" s="21"/>
      <c r="P364" s="21"/>
    </row>
    <row r="365" spans="1:17" x14ac:dyDescent="0.2">
      <c r="A365" s="8" t="s">
        <v>191</v>
      </c>
      <c r="B365" s="21">
        <v>192654</v>
      </c>
      <c r="D365" s="21"/>
      <c r="E365" s="21"/>
      <c r="F365" s="21"/>
      <c r="G365" s="21"/>
      <c r="I365" s="21"/>
      <c r="J365" s="21"/>
      <c r="K365" s="21"/>
      <c r="L365" s="21"/>
      <c r="M365" s="21"/>
      <c r="N365" s="21"/>
      <c r="O365" s="21"/>
      <c r="P365" s="21"/>
    </row>
    <row r="366" spans="1:17" x14ac:dyDescent="0.2">
      <c r="A366" s="8" t="s">
        <v>192</v>
      </c>
      <c r="B366" s="21">
        <v>189640</v>
      </c>
      <c r="D366" s="21"/>
      <c r="E366" s="21"/>
      <c r="F366" s="21"/>
      <c r="G366" s="21"/>
      <c r="I366" s="21"/>
      <c r="J366" s="21"/>
      <c r="K366" s="21"/>
      <c r="L366" s="21"/>
      <c r="M366" s="21"/>
      <c r="N366" s="21"/>
      <c r="O366" s="21"/>
      <c r="P366" s="21"/>
      <c r="Q366" s="21"/>
    </row>
    <row r="367" spans="1:17" x14ac:dyDescent="0.2">
      <c r="A367" s="8" t="s">
        <v>193</v>
      </c>
      <c r="B367" s="21">
        <v>189559</v>
      </c>
      <c r="D367" s="21"/>
      <c r="E367" s="21"/>
      <c r="F367" s="21"/>
      <c r="G367" s="21"/>
      <c r="I367" s="21"/>
      <c r="J367" s="21"/>
      <c r="K367" s="21"/>
      <c r="L367" s="21"/>
      <c r="M367" s="21"/>
      <c r="N367" s="21"/>
      <c r="O367" s="21"/>
      <c r="P367" s="21"/>
    </row>
    <row r="368" spans="1:17" x14ac:dyDescent="0.2">
      <c r="A368" s="8" t="s">
        <v>194</v>
      </c>
      <c r="B368" s="21">
        <v>191300</v>
      </c>
      <c r="D368" s="21"/>
      <c r="E368" s="21"/>
      <c r="F368" s="21"/>
      <c r="G368" s="21"/>
      <c r="I368" s="21"/>
      <c r="J368" s="21"/>
      <c r="K368" s="21"/>
      <c r="L368" s="21"/>
      <c r="M368" s="21"/>
      <c r="N368" s="21"/>
      <c r="O368" s="21"/>
      <c r="P368" s="21"/>
    </row>
    <row r="369" spans="1:17" x14ac:dyDescent="0.2">
      <c r="A369" s="8" t="s">
        <v>195</v>
      </c>
      <c r="B369" s="21">
        <v>132649</v>
      </c>
      <c r="D369" s="21"/>
      <c r="E369" s="21"/>
      <c r="F369" s="21"/>
      <c r="G369" s="21"/>
      <c r="I369" s="21"/>
      <c r="J369" s="21"/>
      <c r="K369" s="21"/>
      <c r="L369" s="21"/>
      <c r="M369" s="21"/>
      <c r="N369" s="21"/>
      <c r="O369" s="21"/>
      <c r="P369" s="21"/>
      <c r="Q369" s="21"/>
    </row>
    <row r="370" spans="1:17" x14ac:dyDescent="0.2">
      <c r="A370" s="25" t="s">
        <v>611</v>
      </c>
      <c r="B370" s="21">
        <v>1080</v>
      </c>
      <c r="D370" s="21"/>
      <c r="E370" s="21"/>
      <c r="F370" s="21"/>
      <c r="G370" s="21"/>
      <c r="I370" s="21"/>
      <c r="J370" s="21"/>
      <c r="K370" s="21"/>
      <c r="L370" s="21"/>
      <c r="M370" s="21"/>
      <c r="N370" s="21"/>
      <c r="O370" s="21"/>
      <c r="P370" s="21"/>
    </row>
    <row r="371" spans="1:17" x14ac:dyDescent="0.2">
      <c r="A371" s="8" t="s">
        <v>196</v>
      </c>
      <c r="B371" s="21">
        <v>84742</v>
      </c>
      <c r="D371" s="21"/>
      <c r="E371" s="21"/>
      <c r="F371" s="21"/>
      <c r="G371" s="21"/>
      <c r="I371" s="21"/>
      <c r="J371" s="21"/>
      <c r="K371" s="21"/>
      <c r="L371" s="21"/>
      <c r="M371" s="21"/>
      <c r="N371" s="21"/>
      <c r="O371" s="21"/>
      <c r="P371" s="21"/>
    </row>
    <row r="372" spans="1:17" x14ac:dyDescent="0.2">
      <c r="A372" s="8" t="s">
        <v>612</v>
      </c>
      <c r="B372" s="21">
        <v>25321226</v>
      </c>
      <c r="D372" s="21"/>
      <c r="E372" s="21"/>
      <c r="F372" s="21"/>
      <c r="G372" s="21"/>
      <c r="I372" s="21"/>
      <c r="J372" s="21"/>
      <c r="K372" s="21"/>
      <c r="L372" s="21"/>
      <c r="M372" s="21"/>
      <c r="N372" s="21"/>
      <c r="O372" s="21"/>
      <c r="P372" s="21"/>
    </row>
    <row r="373" spans="1:17" x14ac:dyDescent="0.2">
      <c r="A373" s="8" t="s">
        <v>753</v>
      </c>
      <c r="B373" s="21">
        <v>75718</v>
      </c>
      <c r="D373" s="21"/>
      <c r="E373" s="21"/>
      <c r="F373" s="21"/>
      <c r="G373" s="21"/>
      <c r="I373" s="21"/>
      <c r="J373" s="21"/>
      <c r="K373" s="21"/>
      <c r="L373" s="21"/>
      <c r="M373" s="21"/>
      <c r="N373" s="21"/>
      <c r="O373" s="21"/>
      <c r="P373" s="21"/>
    </row>
    <row r="374" spans="1:17" x14ac:dyDescent="0.2">
      <c r="A374" s="25" t="s">
        <v>613</v>
      </c>
      <c r="B374" s="21">
        <v>72548</v>
      </c>
      <c r="D374" s="21"/>
      <c r="E374" s="21"/>
      <c r="F374" s="21"/>
      <c r="G374" s="21"/>
      <c r="I374" s="21"/>
      <c r="J374" s="21"/>
      <c r="K374" s="21"/>
      <c r="L374" s="21"/>
      <c r="M374" s="21"/>
      <c r="N374" s="21"/>
      <c r="O374" s="21"/>
      <c r="P374" s="21"/>
    </row>
    <row r="375" spans="1:17" x14ac:dyDescent="0.2">
      <c r="A375" s="25" t="s">
        <v>808</v>
      </c>
      <c r="B375" s="21">
        <v>72559</v>
      </c>
      <c r="D375" s="21"/>
      <c r="E375" s="21"/>
      <c r="F375" s="21"/>
      <c r="G375" s="21"/>
      <c r="I375" s="21"/>
      <c r="J375" s="21"/>
      <c r="K375" s="21"/>
      <c r="L375" s="21"/>
      <c r="M375" s="21"/>
      <c r="N375" s="21"/>
      <c r="O375" s="21"/>
      <c r="P375" s="21"/>
    </row>
    <row r="376" spans="1:17" x14ac:dyDescent="0.2">
      <c r="A376" s="25" t="s">
        <v>614</v>
      </c>
      <c r="B376" s="21">
        <v>75434</v>
      </c>
      <c r="D376" s="21"/>
      <c r="E376" s="21"/>
      <c r="F376" s="21"/>
      <c r="G376" s="21"/>
      <c r="I376" s="21"/>
      <c r="J376" s="21"/>
      <c r="K376" s="21"/>
      <c r="L376" s="21"/>
      <c r="M376" s="21"/>
      <c r="N376" s="21"/>
      <c r="O376" s="21"/>
      <c r="P376" s="21"/>
    </row>
    <row r="377" spans="1:17" x14ac:dyDescent="0.2">
      <c r="A377" s="25" t="s">
        <v>615</v>
      </c>
      <c r="B377" s="21">
        <v>94757</v>
      </c>
      <c r="D377" s="21"/>
      <c r="E377" s="21"/>
      <c r="F377" s="21"/>
      <c r="G377" s="21"/>
      <c r="I377" s="21"/>
      <c r="J377" s="21"/>
      <c r="K377" s="21"/>
      <c r="L377" s="21"/>
      <c r="M377" s="21"/>
      <c r="N377" s="21"/>
      <c r="O377" s="21"/>
      <c r="P377" s="21"/>
    </row>
    <row r="378" spans="1:17" x14ac:dyDescent="0.2">
      <c r="A378" s="25" t="s">
        <v>817</v>
      </c>
      <c r="B378" s="21">
        <v>62737</v>
      </c>
      <c r="D378" s="21"/>
      <c r="E378" s="21"/>
      <c r="F378" s="21"/>
      <c r="G378" s="21"/>
      <c r="I378" s="21"/>
      <c r="J378" s="21"/>
      <c r="K378" s="21"/>
      <c r="L378" s="21"/>
      <c r="M378" s="21"/>
      <c r="N378" s="21"/>
      <c r="O378" s="21"/>
      <c r="P378" s="21"/>
    </row>
    <row r="379" spans="1:17" x14ac:dyDescent="0.2">
      <c r="A379" s="8" t="s">
        <v>197</v>
      </c>
      <c r="B379" s="21">
        <v>115322</v>
      </c>
      <c r="D379" s="21"/>
      <c r="E379" s="21"/>
      <c r="F379" s="21"/>
      <c r="G379" s="21"/>
      <c r="I379" s="21"/>
      <c r="J379" s="21"/>
      <c r="K379" s="21"/>
      <c r="L379" s="21"/>
      <c r="M379" s="21"/>
      <c r="N379" s="21"/>
      <c r="O379" s="21"/>
      <c r="P379" s="21"/>
    </row>
    <row r="380" spans="1:17" x14ac:dyDescent="0.2">
      <c r="A380" s="8" t="s">
        <v>198</v>
      </c>
      <c r="B380" s="21">
        <v>60571</v>
      </c>
      <c r="D380" s="21"/>
      <c r="E380" s="21"/>
      <c r="F380" s="21"/>
      <c r="G380" s="21"/>
      <c r="I380" s="21"/>
      <c r="J380" s="21"/>
      <c r="K380" s="21"/>
      <c r="L380" s="21"/>
      <c r="M380" s="21"/>
      <c r="N380" s="21"/>
      <c r="O380" s="21"/>
      <c r="P380" s="21"/>
    </row>
    <row r="381" spans="1:17" x14ac:dyDescent="0.2">
      <c r="A381" s="8" t="s">
        <v>199</v>
      </c>
      <c r="B381" s="21">
        <v>84173</v>
      </c>
      <c r="D381" s="21"/>
      <c r="E381" s="21"/>
      <c r="F381" s="21"/>
      <c r="G381" s="21"/>
      <c r="I381" s="21"/>
      <c r="J381" s="21"/>
      <c r="K381" s="21"/>
      <c r="L381" s="21"/>
      <c r="M381" s="21"/>
      <c r="N381" s="21"/>
      <c r="O381" s="21"/>
      <c r="P381" s="21"/>
      <c r="Q381" s="21"/>
    </row>
    <row r="382" spans="1:17" x14ac:dyDescent="0.2">
      <c r="A382" s="8" t="s">
        <v>200</v>
      </c>
      <c r="B382" s="21">
        <v>1464535</v>
      </c>
      <c r="D382" s="21"/>
      <c r="E382" s="21"/>
      <c r="F382" s="21"/>
      <c r="G382" s="21"/>
      <c r="I382" s="21"/>
      <c r="J382" s="21"/>
      <c r="K382" s="21"/>
      <c r="L382" s="21"/>
      <c r="M382" s="21"/>
      <c r="N382" s="21"/>
      <c r="O382" s="21"/>
      <c r="P382" s="21"/>
    </row>
    <row r="383" spans="1:17" x14ac:dyDescent="0.2">
      <c r="A383" s="25" t="s">
        <v>616</v>
      </c>
      <c r="B383" s="21">
        <v>9901</v>
      </c>
      <c r="D383" s="21"/>
      <c r="E383" s="21"/>
      <c r="F383" s="21"/>
      <c r="G383" s="21"/>
      <c r="I383" s="21"/>
      <c r="J383" s="21"/>
      <c r="K383" s="21"/>
      <c r="L383" s="21"/>
      <c r="M383" s="21"/>
      <c r="N383" s="21"/>
      <c r="O383" s="21"/>
      <c r="P383" s="21"/>
    </row>
    <row r="384" spans="1:17" x14ac:dyDescent="0.2">
      <c r="A384" s="25" t="s">
        <v>617</v>
      </c>
      <c r="B384" s="21">
        <v>9902</v>
      </c>
      <c r="D384" s="21"/>
      <c r="E384" s="21"/>
      <c r="F384" s="21"/>
      <c r="G384" s="21"/>
      <c r="I384" s="21"/>
      <c r="J384" s="21"/>
      <c r="K384" s="21"/>
      <c r="L384" s="21"/>
      <c r="M384" s="21"/>
      <c r="N384" s="21"/>
      <c r="O384" s="21"/>
      <c r="P384" s="21"/>
    </row>
    <row r="385" spans="1:17" x14ac:dyDescent="0.2">
      <c r="A385" s="8" t="s">
        <v>201</v>
      </c>
      <c r="B385" s="21">
        <v>111422</v>
      </c>
      <c r="D385" s="21"/>
      <c r="E385" s="21"/>
      <c r="F385" s="21"/>
      <c r="G385" s="21"/>
      <c r="I385" s="21"/>
      <c r="J385" s="21"/>
      <c r="K385" s="21"/>
      <c r="L385" s="21"/>
      <c r="M385" s="21"/>
      <c r="N385" s="21"/>
      <c r="O385" s="21"/>
      <c r="P385" s="21"/>
    </row>
    <row r="386" spans="1:17" x14ac:dyDescent="0.2">
      <c r="A386" s="8" t="s">
        <v>202</v>
      </c>
      <c r="B386" s="21">
        <v>84662</v>
      </c>
      <c r="D386" s="21"/>
      <c r="E386" s="21"/>
      <c r="F386" s="21"/>
      <c r="G386" s="21"/>
      <c r="I386" s="21"/>
      <c r="J386" s="21"/>
      <c r="K386" s="21"/>
      <c r="L386" s="21"/>
      <c r="M386" s="21"/>
      <c r="N386" s="21"/>
      <c r="O386" s="21"/>
      <c r="P386" s="21"/>
    </row>
    <row r="387" spans="1:17" x14ac:dyDescent="0.2">
      <c r="A387" s="8" t="s">
        <v>203</v>
      </c>
      <c r="B387" s="21">
        <v>64675</v>
      </c>
      <c r="D387" s="21"/>
      <c r="E387" s="21"/>
      <c r="F387" s="21"/>
      <c r="G387" s="21"/>
      <c r="I387" s="21"/>
      <c r="J387" s="21"/>
      <c r="K387" s="21"/>
      <c r="L387" s="21"/>
      <c r="M387" s="21"/>
      <c r="N387" s="21"/>
      <c r="O387" s="21"/>
      <c r="P387" s="21"/>
    </row>
    <row r="388" spans="1:17" x14ac:dyDescent="0.2">
      <c r="A388" s="8" t="s">
        <v>204</v>
      </c>
      <c r="B388" s="21">
        <v>111466</v>
      </c>
      <c r="D388" s="21"/>
      <c r="E388" s="21"/>
      <c r="F388" s="21"/>
      <c r="G388" s="21"/>
      <c r="I388" s="21"/>
      <c r="J388" s="21"/>
      <c r="K388" s="21"/>
      <c r="L388" s="21"/>
      <c r="M388" s="21"/>
      <c r="N388" s="21"/>
      <c r="O388" s="21"/>
      <c r="P388" s="21"/>
    </row>
    <row r="389" spans="1:17" x14ac:dyDescent="0.2">
      <c r="A389" s="25" t="s">
        <v>618</v>
      </c>
      <c r="B389" s="21">
        <v>111966</v>
      </c>
      <c r="D389" s="21"/>
      <c r="E389" s="21"/>
      <c r="F389" s="21"/>
      <c r="G389" s="21"/>
      <c r="I389" s="21"/>
      <c r="J389" s="21"/>
      <c r="K389" s="21"/>
      <c r="L389" s="21"/>
      <c r="M389" s="21"/>
      <c r="N389" s="21"/>
      <c r="O389" s="21"/>
      <c r="P389" s="21"/>
    </row>
    <row r="390" spans="1:17" x14ac:dyDescent="0.2">
      <c r="A390" s="25" t="s">
        <v>621</v>
      </c>
      <c r="B390" s="21">
        <v>112345</v>
      </c>
      <c r="D390" s="21"/>
      <c r="E390" s="21"/>
      <c r="F390" s="21"/>
      <c r="G390" s="21"/>
      <c r="I390" s="21"/>
      <c r="J390" s="21"/>
      <c r="K390" s="21"/>
      <c r="L390" s="21"/>
      <c r="M390" s="21"/>
      <c r="N390" s="21"/>
      <c r="O390" s="21"/>
      <c r="P390" s="21"/>
    </row>
    <row r="391" spans="1:17" x14ac:dyDescent="0.2">
      <c r="A391" s="25" t="s">
        <v>620</v>
      </c>
      <c r="B391" s="21">
        <v>111900</v>
      </c>
      <c r="D391" s="21"/>
      <c r="E391" s="21"/>
      <c r="F391" s="21"/>
      <c r="G391" s="21"/>
      <c r="I391" s="21"/>
      <c r="J391" s="21"/>
      <c r="K391" s="21"/>
      <c r="L391" s="21"/>
      <c r="M391" s="21"/>
      <c r="N391" s="21"/>
      <c r="O391" s="21"/>
      <c r="P391" s="21"/>
    </row>
    <row r="392" spans="1:17" x14ac:dyDescent="0.2">
      <c r="A392" s="25" t="s">
        <v>619</v>
      </c>
      <c r="B392" s="21">
        <v>111773</v>
      </c>
      <c r="D392" s="21"/>
      <c r="E392" s="21"/>
      <c r="F392" s="21"/>
      <c r="G392" s="21"/>
      <c r="I392" s="21"/>
      <c r="J392" s="21"/>
      <c r="K392" s="21"/>
      <c r="L392" s="21"/>
      <c r="M392" s="21"/>
      <c r="N392" s="21"/>
      <c r="O392" s="21"/>
      <c r="P392" s="21"/>
      <c r="Q392" s="21"/>
    </row>
    <row r="393" spans="1:17" x14ac:dyDescent="0.2">
      <c r="A393" s="8" t="s">
        <v>205</v>
      </c>
      <c r="B393" s="21">
        <v>56531</v>
      </c>
      <c r="D393" s="21"/>
      <c r="E393" s="21"/>
      <c r="F393" s="21"/>
      <c r="G393" s="21"/>
      <c r="I393" s="21"/>
      <c r="J393" s="21"/>
      <c r="K393" s="21"/>
      <c r="L393" s="21"/>
      <c r="M393" s="21"/>
      <c r="N393" s="21"/>
      <c r="O393" s="21"/>
      <c r="P393" s="21"/>
    </row>
    <row r="394" spans="1:17" x14ac:dyDescent="0.2">
      <c r="A394" s="25" t="s">
        <v>622</v>
      </c>
      <c r="B394" s="21">
        <v>101906</v>
      </c>
      <c r="D394" s="21"/>
      <c r="E394" s="21"/>
      <c r="F394" s="21"/>
      <c r="G394" s="21"/>
      <c r="I394" s="21"/>
      <c r="J394" s="21"/>
      <c r="K394" s="21"/>
      <c r="L394" s="21"/>
      <c r="M394" s="21"/>
      <c r="N394" s="21"/>
      <c r="O394" s="21"/>
      <c r="P394" s="21"/>
    </row>
    <row r="395" spans="1:17" x14ac:dyDescent="0.2">
      <c r="A395" s="8" t="s">
        <v>206</v>
      </c>
      <c r="B395" s="21">
        <v>94586</v>
      </c>
      <c r="D395" s="21"/>
      <c r="E395" s="21"/>
      <c r="F395" s="21"/>
      <c r="G395" s="21"/>
      <c r="I395" s="21"/>
      <c r="J395" s="21"/>
      <c r="K395" s="21"/>
      <c r="L395" s="21"/>
      <c r="M395" s="21"/>
      <c r="N395" s="21"/>
      <c r="O395" s="21"/>
      <c r="P395" s="21"/>
    </row>
    <row r="396" spans="1:17" x14ac:dyDescent="0.2">
      <c r="A396" s="100" t="s">
        <v>874</v>
      </c>
      <c r="B396" s="99">
        <v>1226</v>
      </c>
      <c r="D396" s="21"/>
      <c r="E396" s="21"/>
      <c r="F396" s="21"/>
      <c r="G396" s="21"/>
      <c r="I396" s="21"/>
      <c r="J396" s="21"/>
      <c r="K396" s="21"/>
      <c r="L396" s="21"/>
      <c r="M396" s="21"/>
      <c r="N396" s="21"/>
      <c r="O396" s="21"/>
      <c r="P396" s="21"/>
    </row>
    <row r="397" spans="1:17" x14ac:dyDescent="0.2">
      <c r="A397" s="8" t="s">
        <v>809</v>
      </c>
      <c r="B397" s="21">
        <v>79447</v>
      </c>
      <c r="D397" s="21"/>
      <c r="E397" s="21"/>
      <c r="F397" s="21"/>
      <c r="G397" s="21"/>
      <c r="I397" s="21"/>
      <c r="J397" s="21"/>
      <c r="K397" s="21"/>
      <c r="L397" s="21"/>
      <c r="M397" s="21"/>
      <c r="N397" s="21"/>
      <c r="O397" s="21"/>
      <c r="P397" s="21"/>
    </row>
    <row r="398" spans="1:17" x14ac:dyDescent="0.2">
      <c r="A398" s="8" t="s">
        <v>207</v>
      </c>
      <c r="B398" s="21">
        <v>68122</v>
      </c>
      <c r="D398" s="21"/>
      <c r="E398" s="21"/>
      <c r="F398" s="21"/>
      <c r="G398" s="21"/>
      <c r="I398" s="21"/>
      <c r="J398" s="21"/>
      <c r="K398" s="21"/>
      <c r="L398" s="21"/>
      <c r="M398" s="21"/>
      <c r="N398" s="21"/>
      <c r="O398" s="21"/>
      <c r="P398" s="21"/>
    </row>
    <row r="399" spans="1:17" x14ac:dyDescent="0.2">
      <c r="A399" s="8" t="s">
        <v>208</v>
      </c>
      <c r="B399" s="21">
        <v>131113</v>
      </c>
      <c r="D399" s="21"/>
      <c r="E399" s="21"/>
      <c r="F399" s="21"/>
      <c r="G399" s="21"/>
      <c r="I399" s="21"/>
      <c r="J399" s="21"/>
      <c r="K399" s="21"/>
      <c r="L399" s="21"/>
      <c r="M399" s="21"/>
      <c r="N399" s="21"/>
      <c r="O399" s="21"/>
      <c r="P399" s="21"/>
    </row>
    <row r="400" spans="1:17" x14ac:dyDescent="0.2">
      <c r="A400" s="8" t="s">
        <v>209</v>
      </c>
      <c r="B400" s="21">
        <v>77781</v>
      </c>
      <c r="D400" s="21"/>
      <c r="E400" s="21"/>
      <c r="F400" s="21"/>
      <c r="G400" s="21"/>
      <c r="I400" s="21"/>
      <c r="J400" s="21"/>
      <c r="K400" s="21"/>
      <c r="L400" s="21"/>
      <c r="M400" s="21"/>
      <c r="N400" s="21"/>
      <c r="O400" s="21"/>
      <c r="P400" s="21"/>
    </row>
    <row r="401" spans="1:17" x14ac:dyDescent="0.2">
      <c r="A401" s="8" t="s">
        <v>210</v>
      </c>
      <c r="B401" s="21">
        <v>124403</v>
      </c>
      <c r="D401" s="21"/>
      <c r="E401" s="21"/>
      <c r="F401" s="21"/>
      <c r="G401" s="21"/>
      <c r="I401" s="21"/>
      <c r="J401" s="21"/>
      <c r="K401" s="21"/>
      <c r="L401" s="21"/>
      <c r="M401" s="21"/>
      <c r="N401" s="21"/>
      <c r="O401" s="21"/>
      <c r="P401" s="21"/>
      <c r="Q401" s="21"/>
    </row>
    <row r="402" spans="1:17" x14ac:dyDescent="0.2">
      <c r="A402" s="25" t="s">
        <v>623</v>
      </c>
      <c r="B402" s="21">
        <v>513371</v>
      </c>
      <c r="D402" s="21"/>
      <c r="E402" s="21"/>
      <c r="F402" s="21"/>
      <c r="G402" s="21"/>
      <c r="I402" s="21"/>
      <c r="J402" s="21"/>
      <c r="K402" s="21"/>
      <c r="L402" s="21"/>
      <c r="M402" s="21"/>
      <c r="N402" s="21"/>
      <c r="O402" s="21"/>
      <c r="P402" s="21"/>
    </row>
    <row r="403" spans="1:17" x14ac:dyDescent="0.2">
      <c r="A403" s="8" t="s">
        <v>624</v>
      </c>
      <c r="B403" s="21">
        <v>25154545</v>
      </c>
      <c r="D403" s="21"/>
      <c r="E403" s="21"/>
      <c r="F403" s="21"/>
      <c r="G403" s="21"/>
      <c r="I403" s="21"/>
      <c r="J403" s="21"/>
      <c r="K403" s="21"/>
      <c r="L403" s="21"/>
      <c r="M403" s="21"/>
      <c r="N403" s="21"/>
      <c r="O403" s="21"/>
      <c r="P403" s="21"/>
    </row>
    <row r="404" spans="1:17" x14ac:dyDescent="0.2">
      <c r="A404" s="8" t="s">
        <v>625</v>
      </c>
      <c r="B404" s="21">
        <v>25321146</v>
      </c>
      <c r="D404" s="21"/>
      <c r="E404" s="21"/>
      <c r="F404" s="21"/>
      <c r="G404" s="21"/>
      <c r="I404" s="21"/>
      <c r="J404" s="21"/>
      <c r="K404" s="21"/>
      <c r="L404" s="21"/>
      <c r="M404" s="21"/>
      <c r="N404" s="21"/>
      <c r="O404" s="21"/>
      <c r="P404" s="21"/>
      <c r="Q404" s="21"/>
    </row>
    <row r="405" spans="1:17" x14ac:dyDescent="0.2">
      <c r="A405" s="8" t="s">
        <v>211</v>
      </c>
      <c r="B405" s="21">
        <v>39300453</v>
      </c>
      <c r="D405" s="21"/>
      <c r="E405" s="21"/>
      <c r="F405" s="21"/>
      <c r="G405" s="21"/>
      <c r="I405" s="21"/>
      <c r="J405" s="21"/>
      <c r="K405" s="21"/>
      <c r="L405" s="21"/>
      <c r="M405" s="21"/>
      <c r="N405" s="21"/>
      <c r="O405" s="21"/>
      <c r="P405" s="21"/>
      <c r="Q405" s="21"/>
    </row>
    <row r="406" spans="1:17" x14ac:dyDescent="0.2">
      <c r="A406" s="8" t="s">
        <v>212</v>
      </c>
      <c r="B406" s="21">
        <v>88857</v>
      </c>
      <c r="D406" s="21"/>
      <c r="E406" s="21"/>
      <c r="F406" s="21"/>
      <c r="G406" s="21"/>
      <c r="I406" s="21"/>
      <c r="J406" s="21"/>
      <c r="K406" s="21"/>
      <c r="L406" s="21"/>
      <c r="M406" s="21"/>
      <c r="N406" s="21"/>
      <c r="O406" s="21"/>
      <c r="P406" s="21"/>
    </row>
    <row r="407" spans="1:17" x14ac:dyDescent="0.2">
      <c r="A407" s="25" t="s">
        <v>626</v>
      </c>
      <c r="B407" s="21">
        <v>1086</v>
      </c>
      <c r="D407" s="21"/>
      <c r="E407" s="21"/>
      <c r="F407" s="21"/>
      <c r="G407" s="21"/>
      <c r="I407" s="21"/>
      <c r="J407" s="21"/>
      <c r="K407" s="21"/>
      <c r="L407" s="21"/>
      <c r="M407" s="21"/>
      <c r="N407" s="21"/>
      <c r="O407" s="21"/>
      <c r="P407" s="21"/>
    </row>
    <row r="408" spans="1:17" x14ac:dyDescent="0.2">
      <c r="A408" s="25" t="s">
        <v>627</v>
      </c>
      <c r="B408" s="21">
        <v>1085</v>
      </c>
      <c r="D408" s="21"/>
      <c r="E408" s="21"/>
      <c r="F408" s="21"/>
      <c r="G408" s="21"/>
      <c r="I408" s="21"/>
      <c r="J408" s="21"/>
      <c r="K408" s="21"/>
      <c r="L408" s="21"/>
      <c r="M408" s="21"/>
      <c r="N408" s="21"/>
      <c r="O408" s="21"/>
      <c r="P408" s="21"/>
    </row>
    <row r="409" spans="1:17" x14ac:dyDescent="0.2">
      <c r="A409" s="8" t="s">
        <v>213</v>
      </c>
      <c r="B409" s="21">
        <v>630933</v>
      </c>
      <c r="D409" s="21"/>
      <c r="E409" s="21"/>
      <c r="F409" s="21"/>
      <c r="G409" s="21"/>
      <c r="I409" s="21"/>
      <c r="J409" s="21"/>
      <c r="K409" s="21"/>
      <c r="L409" s="21"/>
      <c r="M409" s="21"/>
      <c r="N409" s="21"/>
      <c r="O409" s="21"/>
      <c r="P409" s="21"/>
    </row>
    <row r="410" spans="1:17" x14ac:dyDescent="0.2">
      <c r="A410" s="8" t="s">
        <v>214</v>
      </c>
      <c r="B410" s="21">
        <v>25265718</v>
      </c>
      <c r="D410" s="21"/>
      <c r="E410" s="21"/>
      <c r="F410" s="21"/>
      <c r="G410" s="21"/>
      <c r="I410" s="21"/>
      <c r="J410" s="21"/>
      <c r="K410" s="21"/>
      <c r="L410" s="21"/>
      <c r="M410" s="21"/>
      <c r="N410" s="21"/>
      <c r="O410" s="21"/>
      <c r="P410" s="21"/>
    </row>
    <row r="411" spans="1:17" x14ac:dyDescent="0.2">
      <c r="A411" s="25" t="s">
        <v>628</v>
      </c>
      <c r="B411" s="21">
        <v>34590948</v>
      </c>
      <c r="D411" s="21"/>
      <c r="E411" s="21"/>
      <c r="F411" s="21"/>
      <c r="G411" s="21"/>
      <c r="I411" s="21"/>
      <c r="J411" s="21"/>
      <c r="K411" s="21"/>
      <c r="L411" s="21"/>
      <c r="M411" s="21"/>
      <c r="N411" s="21"/>
      <c r="O411" s="21"/>
      <c r="P411" s="21"/>
    </row>
    <row r="412" spans="1:17" x14ac:dyDescent="0.2">
      <c r="A412" s="8" t="s">
        <v>215</v>
      </c>
      <c r="B412" s="21">
        <v>1937377</v>
      </c>
      <c r="D412" s="21"/>
      <c r="E412" s="21"/>
      <c r="F412" s="21"/>
      <c r="G412" s="21"/>
      <c r="I412" s="21"/>
      <c r="J412" s="21"/>
      <c r="K412" s="21"/>
      <c r="L412" s="21"/>
      <c r="M412" s="21"/>
      <c r="N412" s="21"/>
      <c r="O412" s="21"/>
      <c r="P412" s="21"/>
    </row>
    <row r="413" spans="1:17" x14ac:dyDescent="0.2">
      <c r="A413" s="8" t="s">
        <v>216</v>
      </c>
      <c r="B413" s="21">
        <v>2602462</v>
      </c>
      <c r="D413" s="21"/>
      <c r="E413" s="21"/>
      <c r="F413" s="21"/>
      <c r="G413" s="21"/>
      <c r="I413" s="21"/>
      <c r="J413" s="21"/>
      <c r="K413" s="21"/>
      <c r="L413" s="21"/>
      <c r="M413" s="21"/>
      <c r="N413" s="21"/>
      <c r="O413" s="21"/>
      <c r="P413" s="21"/>
    </row>
    <row r="414" spans="1:17" x14ac:dyDescent="0.2">
      <c r="A414" s="8" t="s">
        <v>629</v>
      </c>
      <c r="B414" s="21">
        <v>16071866</v>
      </c>
      <c r="D414" s="21"/>
      <c r="E414" s="21"/>
      <c r="F414" s="21"/>
      <c r="G414" s="21"/>
      <c r="I414" s="21"/>
      <c r="J414" s="21"/>
      <c r="K414" s="21"/>
      <c r="L414" s="21"/>
      <c r="M414" s="21"/>
      <c r="N414" s="21"/>
      <c r="O414" s="21"/>
      <c r="P414" s="21"/>
    </row>
    <row r="415" spans="1:17" x14ac:dyDescent="0.2">
      <c r="A415" s="8" t="s">
        <v>217</v>
      </c>
      <c r="B415" s="21">
        <v>2475458</v>
      </c>
      <c r="D415" s="21"/>
      <c r="E415" s="21"/>
      <c r="F415" s="21"/>
      <c r="G415" s="21"/>
      <c r="I415" s="21"/>
      <c r="J415" s="21"/>
      <c r="K415" s="21"/>
      <c r="L415" s="21"/>
      <c r="M415" s="21"/>
      <c r="N415" s="21"/>
      <c r="O415" s="21"/>
      <c r="P415" s="21"/>
      <c r="Q415" s="21"/>
    </row>
    <row r="416" spans="1:17" x14ac:dyDescent="0.2">
      <c r="A416" s="8" t="s">
        <v>218</v>
      </c>
      <c r="B416" s="21">
        <v>564250</v>
      </c>
      <c r="D416" s="21"/>
      <c r="E416" s="21"/>
      <c r="F416" s="21"/>
      <c r="G416" s="21"/>
      <c r="I416" s="21"/>
      <c r="J416" s="21"/>
      <c r="K416" s="21"/>
      <c r="L416" s="21"/>
      <c r="M416" s="21"/>
      <c r="N416" s="21"/>
      <c r="O416" s="21"/>
      <c r="P416" s="21"/>
    </row>
    <row r="417" spans="1:17" x14ac:dyDescent="0.2">
      <c r="A417" s="8" t="s">
        <v>630</v>
      </c>
      <c r="B417" s="21">
        <v>1090</v>
      </c>
      <c r="D417" s="21"/>
      <c r="E417" s="21"/>
      <c r="F417" s="21"/>
      <c r="G417" s="21"/>
      <c r="I417" s="21"/>
      <c r="J417" s="21"/>
      <c r="K417" s="21"/>
      <c r="L417" s="21"/>
      <c r="M417" s="21"/>
      <c r="N417" s="21"/>
      <c r="O417" s="21"/>
      <c r="P417" s="21"/>
    </row>
    <row r="418" spans="1:17" x14ac:dyDescent="0.2">
      <c r="A418" s="8" t="s">
        <v>219</v>
      </c>
      <c r="B418" s="21">
        <v>106898</v>
      </c>
      <c r="D418" s="21"/>
      <c r="E418" s="21"/>
      <c r="F418" s="21"/>
      <c r="G418" s="21"/>
      <c r="I418" s="21"/>
      <c r="J418" s="21"/>
      <c r="K418" s="21"/>
      <c r="L418" s="21"/>
      <c r="M418" s="21"/>
      <c r="N418" s="21"/>
      <c r="O418" s="21"/>
      <c r="P418" s="21"/>
    </row>
    <row r="419" spans="1:17" x14ac:dyDescent="0.2">
      <c r="A419" s="8" t="s">
        <v>220</v>
      </c>
      <c r="B419" s="21">
        <v>1091</v>
      </c>
      <c r="D419" s="21"/>
      <c r="E419" s="21"/>
      <c r="F419" s="21"/>
      <c r="G419" s="21"/>
      <c r="I419" s="21"/>
      <c r="J419" s="21"/>
      <c r="K419" s="21"/>
      <c r="L419" s="21"/>
      <c r="M419" s="21"/>
      <c r="N419" s="21"/>
      <c r="O419" s="21"/>
      <c r="P419" s="21"/>
    </row>
    <row r="420" spans="1:17" x14ac:dyDescent="0.2">
      <c r="A420" s="8" t="s">
        <v>221</v>
      </c>
      <c r="B420" s="21">
        <v>379793</v>
      </c>
      <c r="D420" s="21"/>
      <c r="E420" s="21"/>
      <c r="F420" s="21"/>
      <c r="G420" s="21"/>
      <c r="I420" s="21"/>
      <c r="J420" s="21"/>
      <c r="K420" s="21"/>
      <c r="L420" s="21"/>
      <c r="M420" s="21"/>
      <c r="N420" s="21"/>
      <c r="O420" s="21"/>
      <c r="P420" s="21"/>
    </row>
    <row r="421" spans="1:17" x14ac:dyDescent="0.2">
      <c r="A421" s="8" t="s">
        <v>222</v>
      </c>
      <c r="B421" s="21">
        <v>12510428</v>
      </c>
      <c r="D421" s="21"/>
      <c r="E421" s="21"/>
      <c r="F421" s="21"/>
      <c r="G421" s="21"/>
      <c r="I421" s="21"/>
      <c r="J421" s="21"/>
      <c r="K421" s="21"/>
      <c r="L421" s="21"/>
      <c r="M421" s="21"/>
      <c r="N421" s="21"/>
      <c r="O421" s="21"/>
      <c r="P421" s="21"/>
    </row>
    <row r="422" spans="1:17" x14ac:dyDescent="0.2">
      <c r="A422" s="8" t="s">
        <v>223</v>
      </c>
      <c r="B422" s="21">
        <v>50282</v>
      </c>
      <c r="D422" s="21"/>
      <c r="E422" s="21"/>
      <c r="F422" s="21"/>
      <c r="G422" s="21"/>
      <c r="I422" s="21"/>
      <c r="J422" s="21"/>
      <c r="K422" s="21"/>
      <c r="L422" s="21"/>
      <c r="M422" s="21"/>
      <c r="N422" s="21"/>
      <c r="O422" s="21"/>
      <c r="P422" s="21"/>
    </row>
    <row r="423" spans="1:17" x14ac:dyDescent="0.2">
      <c r="A423" s="8" t="s">
        <v>631</v>
      </c>
      <c r="B423" s="21">
        <v>1095</v>
      </c>
      <c r="D423" s="21"/>
      <c r="E423" s="21"/>
      <c r="F423" s="21"/>
      <c r="G423" s="21"/>
      <c r="I423" s="21"/>
      <c r="J423" s="21"/>
      <c r="K423" s="21"/>
      <c r="L423" s="21"/>
      <c r="M423" s="21"/>
      <c r="N423" s="21"/>
      <c r="O423" s="21"/>
      <c r="P423" s="21"/>
    </row>
    <row r="424" spans="1:17" x14ac:dyDescent="0.2">
      <c r="A424" s="8" t="s">
        <v>224</v>
      </c>
      <c r="B424" s="21">
        <v>1100</v>
      </c>
      <c r="D424" s="21"/>
      <c r="E424" s="21"/>
      <c r="F424" s="21"/>
      <c r="G424" s="21"/>
      <c r="I424" s="21"/>
      <c r="J424" s="21"/>
      <c r="K424" s="21"/>
      <c r="L424" s="21"/>
      <c r="M424" s="21"/>
      <c r="N424" s="21"/>
      <c r="O424" s="21"/>
      <c r="P424" s="21"/>
    </row>
    <row r="425" spans="1:17" x14ac:dyDescent="0.2">
      <c r="A425" s="8" t="s">
        <v>225</v>
      </c>
      <c r="B425" s="21">
        <v>53167</v>
      </c>
      <c r="D425" s="21"/>
      <c r="E425" s="21"/>
      <c r="F425" s="21"/>
      <c r="G425" s="21"/>
      <c r="I425" s="21"/>
      <c r="J425" s="21"/>
      <c r="K425" s="21"/>
      <c r="L425" s="21"/>
      <c r="M425" s="21"/>
      <c r="N425" s="21"/>
      <c r="O425" s="21"/>
      <c r="P425" s="21"/>
      <c r="Q425" s="21"/>
    </row>
    <row r="426" spans="1:17" x14ac:dyDescent="0.2">
      <c r="A426" s="8" t="s">
        <v>226</v>
      </c>
      <c r="B426" s="21">
        <v>57636</v>
      </c>
      <c r="D426" s="21"/>
      <c r="E426" s="21"/>
      <c r="F426" s="21"/>
      <c r="G426" s="21"/>
      <c r="I426" s="21"/>
      <c r="J426" s="21"/>
      <c r="K426" s="21"/>
      <c r="L426" s="21"/>
      <c r="M426" s="21"/>
      <c r="N426" s="21"/>
      <c r="O426" s="21"/>
      <c r="P426" s="21"/>
      <c r="Q426" s="21"/>
    </row>
    <row r="427" spans="1:17" x14ac:dyDescent="0.2">
      <c r="A427" s="8" t="s">
        <v>227</v>
      </c>
      <c r="B427" s="21">
        <v>140885</v>
      </c>
      <c r="D427" s="21"/>
      <c r="E427" s="21"/>
      <c r="F427" s="21"/>
      <c r="G427" s="21"/>
      <c r="I427" s="21"/>
      <c r="J427" s="21"/>
      <c r="K427" s="21"/>
      <c r="L427" s="21"/>
      <c r="M427" s="21"/>
      <c r="N427" s="21"/>
      <c r="O427" s="21"/>
      <c r="P427" s="21"/>
    </row>
    <row r="428" spans="1:17" x14ac:dyDescent="0.2">
      <c r="A428" s="8" t="s">
        <v>228</v>
      </c>
      <c r="B428" s="21">
        <v>100414</v>
      </c>
      <c r="D428" s="21"/>
      <c r="E428" s="21"/>
      <c r="F428" s="21"/>
      <c r="G428" s="21"/>
      <c r="I428" s="21"/>
      <c r="J428" s="21"/>
      <c r="K428" s="21"/>
      <c r="L428" s="21"/>
      <c r="M428" s="21"/>
      <c r="N428" s="21"/>
      <c r="O428" s="21"/>
      <c r="P428" s="21"/>
    </row>
    <row r="429" spans="1:17" x14ac:dyDescent="0.2">
      <c r="A429" s="8" t="s">
        <v>632</v>
      </c>
      <c r="B429" s="21">
        <v>75003</v>
      </c>
      <c r="D429" s="21"/>
      <c r="E429" s="21"/>
      <c r="F429" s="21"/>
      <c r="G429" s="21"/>
      <c r="I429" s="21"/>
      <c r="J429" s="21"/>
      <c r="K429" s="21"/>
      <c r="L429" s="21"/>
      <c r="M429" s="21"/>
      <c r="N429" s="21"/>
      <c r="O429" s="21"/>
      <c r="P429" s="21"/>
      <c r="Q429" s="21"/>
    </row>
    <row r="430" spans="1:17" x14ac:dyDescent="0.2">
      <c r="A430" s="8" t="s">
        <v>229</v>
      </c>
      <c r="B430" s="21">
        <v>541413</v>
      </c>
      <c r="D430" s="21"/>
      <c r="E430" s="21"/>
      <c r="F430" s="21"/>
      <c r="G430" s="21"/>
      <c r="I430" s="21"/>
      <c r="J430" s="21"/>
      <c r="K430" s="21"/>
      <c r="L430" s="21"/>
      <c r="M430" s="21"/>
      <c r="N430" s="21"/>
      <c r="O430" s="21"/>
      <c r="P430" s="21"/>
      <c r="Q430" s="21"/>
    </row>
    <row r="431" spans="1:17" x14ac:dyDescent="0.2">
      <c r="A431" s="8" t="s">
        <v>633</v>
      </c>
      <c r="B431" s="21">
        <v>62500</v>
      </c>
      <c r="D431" s="21"/>
      <c r="E431" s="21"/>
      <c r="F431" s="21"/>
      <c r="G431" s="21"/>
      <c r="I431" s="21"/>
      <c r="J431" s="21"/>
      <c r="K431" s="21"/>
      <c r="L431" s="21"/>
      <c r="M431" s="21"/>
      <c r="N431" s="21"/>
      <c r="O431" s="21"/>
      <c r="P431" s="21"/>
      <c r="Q431" s="21"/>
    </row>
    <row r="432" spans="1:17" x14ac:dyDescent="0.2">
      <c r="A432" s="8" t="s">
        <v>230</v>
      </c>
      <c r="B432" s="21">
        <v>74851</v>
      </c>
      <c r="D432" s="21"/>
      <c r="E432" s="21"/>
      <c r="F432" s="21"/>
      <c r="G432" s="21"/>
      <c r="I432" s="21"/>
      <c r="J432" s="21"/>
      <c r="K432" s="21"/>
      <c r="L432" s="21"/>
      <c r="M432" s="21"/>
      <c r="N432" s="21"/>
      <c r="O432" s="21"/>
      <c r="P432" s="21"/>
      <c r="Q432" s="21"/>
    </row>
    <row r="433" spans="1:17" x14ac:dyDescent="0.2">
      <c r="A433" s="8" t="s">
        <v>634</v>
      </c>
      <c r="B433" s="21">
        <v>106934</v>
      </c>
      <c r="D433" s="21"/>
      <c r="E433" s="21"/>
      <c r="F433" s="21"/>
      <c r="G433" s="21"/>
      <c r="I433" s="21"/>
      <c r="J433" s="21"/>
      <c r="K433" s="21"/>
      <c r="L433" s="21"/>
      <c r="M433" s="21"/>
      <c r="N433" s="21"/>
      <c r="O433" s="21"/>
      <c r="P433" s="21"/>
    </row>
    <row r="434" spans="1:17" x14ac:dyDescent="0.2">
      <c r="A434" s="8" t="s">
        <v>635</v>
      </c>
      <c r="B434" s="21">
        <v>107062</v>
      </c>
      <c r="D434" s="21"/>
      <c r="E434" s="21"/>
      <c r="F434" s="21"/>
      <c r="G434" s="21"/>
      <c r="I434" s="21"/>
      <c r="J434" s="21"/>
      <c r="K434" s="21"/>
      <c r="L434" s="21"/>
      <c r="M434" s="21"/>
      <c r="N434" s="21"/>
      <c r="O434" s="21"/>
      <c r="P434" s="21"/>
    </row>
    <row r="435" spans="1:17" x14ac:dyDescent="0.2">
      <c r="A435" s="8" t="s">
        <v>231</v>
      </c>
      <c r="B435" s="21">
        <v>107211</v>
      </c>
      <c r="D435" s="21"/>
      <c r="E435" s="21"/>
      <c r="F435" s="21"/>
      <c r="G435" s="21"/>
      <c r="I435" s="21"/>
      <c r="J435" s="21"/>
      <c r="K435" s="21"/>
      <c r="L435" s="21"/>
      <c r="M435" s="21"/>
      <c r="N435" s="21"/>
      <c r="O435" s="21"/>
      <c r="P435" s="21"/>
      <c r="Q435" s="21"/>
    </row>
    <row r="436" spans="1:17" x14ac:dyDescent="0.2">
      <c r="A436" s="8" t="s">
        <v>636</v>
      </c>
      <c r="B436" s="21">
        <v>629141</v>
      </c>
      <c r="D436" s="21"/>
      <c r="E436" s="21"/>
      <c r="F436" s="21"/>
      <c r="G436" s="21"/>
      <c r="I436" s="21"/>
      <c r="J436" s="21"/>
      <c r="K436" s="21"/>
      <c r="L436" s="21"/>
      <c r="M436" s="21"/>
      <c r="N436" s="21"/>
      <c r="O436" s="21"/>
      <c r="P436" s="21"/>
      <c r="Q436" s="21"/>
    </row>
    <row r="437" spans="1:17" x14ac:dyDescent="0.2">
      <c r="A437" s="8" t="s">
        <v>637</v>
      </c>
      <c r="B437" s="21">
        <v>110714</v>
      </c>
      <c r="D437" s="21"/>
      <c r="E437" s="21"/>
      <c r="F437" s="21"/>
      <c r="G437" s="21"/>
      <c r="I437" s="21"/>
      <c r="J437" s="21"/>
      <c r="K437" s="21"/>
      <c r="L437" s="21"/>
      <c r="M437" s="21"/>
      <c r="N437" s="21"/>
      <c r="O437" s="21"/>
      <c r="P437" s="21"/>
      <c r="Q437" s="21"/>
    </row>
    <row r="438" spans="1:17" x14ac:dyDescent="0.2">
      <c r="A438" s="25" t="s">
        <v>642</v>
      </c>
      <c r="B438" s="21">
        <v>111762</v>
      </c>
      <c r="D438" s="21"/>
      <c r="E438" s="21"/>
      <c r="F438" s="21"/>
      <c r="G438" s="21"/>
      <c r="I438" s="21"/>
      <c r="J438" s="21"/>
      <c r="K438" s="21"/>
      <c r="L438" s="21"/>
      <c r="M438" s="21"/>
      <c r="N438" s="21"/>
      <c r="O438" s="21"/>
      <c r="P438" s="21"/>
      <c r="Q438" s="21"/>
    </row>
    <row r="439" spans="1:17" x14ac:dyDescent="0.2">
      <c r="A439" s="25" t="s">
        <v>640</v>
      </c>
      <c r="B439" s="21">
        <v>110805</v>
      </c>
      <c r="D439" s="21"/>
      <c r="E439" s="21"/>
      <c r="F439" s="21"/>
      <c r="G439" s="21"/>
      <c r="I439" s="21"/>
      <c r="J439" s="21"/>
      <c r="K439" s="21"/>
      <c r="L439" s="21"/>
      <c r="M439" s="21"/>
      <c r="N439" s="21"/>
      <c r="O439" s="21"/>
      <c r="P439" s="21"/>
    </row>
    <row r="440" spans="1:17" x14ac:dyDescent="0.2">
      <c r="A440" s="25" t="s">
        <v>641</v>
      </c>
      <c r="B440" s="21">
        <v>111159</v>
      </c>
      <c r="D440" s="21"/>
      <c r="E440" s="21"/>
      <c r="F440" s="21"/>
      <c r="G440" s="21"/>
      <c r="I440" s="21"/>
      <c r="J440" s="21"/>
      <c r="K440" s="21"/>
      <c r="L440" s="21"/>
      <c r="M440" s="21"/>
      <c r="N440" s="21"/>
      <c r="O440" s="21"/>
      <c r="P440" s="21"/>
      <c r="Q440" s="21"/>
    </row>
    <row r="441" spans="1:17" x14ac:dyDescent="0.2">
      <c r="A441" s="25" t="s">
        <v>638</v>
      </c>
      <c r="B441" s="21">
        <v>109864</v>
      </c>
      <c r="D441" s="21"/>
      <c r="E441" s="21"/>
      <c r="F441" s="21"/>
      <c r="G441" s="21"/>
      <c r="I441" s="21"/>
      <c r="J441" s="21"/>
      <c r="K441" s="21"/>
      <c r="L441" s="21"/>
      <c r="M441" s="21"/>
      <c r="N441" s="21"/>
      <c r="O441" s="21"/>
      <c r="P441" s="21"/>
      <c r="Q441" s="21"/>
    </row>
    <row r="442" spans="1:17" x14ac:dyDescent="0.2">
      <c r="A442" s="25" t="s">
        <v>639</v>
      </c>
      <c r="B442" s="21">
        <v>110496</v>
      </c>
      <c r="D442" s="21"/>
      <c r="E442" s="21"/>
      <c r="F442" s="21"/>
      <c r="G442" s="21"/>
      <c r="I442" s="21"/>
      <c r="J442" s="21"/>
      <c r="K442" s="21"/>
      <c r="L442" s="21"/>
      <c r="M442" s="21"/>
      <c r="N442" s="21"/>
      <c r="O442" s="21"/>
      <c r="P442" s="21"/>
    </row>
    <row r="443" spans="1:17" x14ac:dyDescent="0.2">
      <c r="A443" s="25" t="s">
        <v>643</v>
      </c>
      <c r="B443" s="21">
        <v>2807309</v>
      </c>
      <c r="D443" s="21"/>
      <c r="E443" s="21"/>
      <c r="F443" s="21"/>
      <c r="G443" s="21"/>
      <c r="I443" s="21"/>
      <c r="J443" s="21"/>
      <c r="K443" s="21"/>
      <c r="L443" s="21"/>
      <c r="M443" s="21"/>
      <c r="N443" s="21"/>
      <c r="O443" s="21"/>
      <c r="P443" s="21"/>
    </row>
    <row r="444" spans="1:17" x14ac:dyDescent="0.2">
      <c r="A444" s="8" t="s">
        <v>232</v>
      </c>
      <c r="B444" s="21">
        <v>75218</v>
      </c>
      <c r="D444" s="21"/>
      <c r="E444" s="21"/>
      <c r="F444" s="21"/>
      <c r="G444" s="21"/>
      <c r="I444" s="21"/>
      <c r="J444" s="21"/>
      <c r="K444" s="21"/>
      <c r="L444" s="21"/>
      <c r="M444" s="21"/>
      <c r="N444" s="21"/>
      <c r="O444" s="21"/>
      <c r="P444" s="21"/>
    </row>
    <row r="445" spans="1:17" x14ac:dyDescent="0.2">
      <c r="A445" s="8" t="s">
        <v>233</v>
      </c>
      <c r="B445" s="21">
        <v>96457</v>
      </c>
      <c r="D445" s="21"/>
      <c r="E445" s="21"/>
      <c r="F445" s="21"/>
      <c r="G445" s="21"/>
      <c r="I445" s="21"/>
      <c r="J445" s="21"/>
      <c r="K445" s="21"/>
      <c r="L445" s="21"/>
      <c r="M445" s="21"/>
      <c r="N445" s="21"/>
      <c r="O445" s="21"/>
      <c r="P445" s="21"/>
    </row>
    <row r="446" spans="1:17" x14ac:dyDescent="0.2">
      <c r="A446" s="8" t="s">
        <v>811</v>
      </c>
      <c r="B446" s="21">
        <v>151564</v>
      </c>
      <c r="D446" s="21"/>
      <c r="E446" s="21"/>
      <c r="F446" s="21"/>
      <c r="G446" s="21"/>
      <c r="I446" s="21"/>
      <c r="J446" s="21"/>
      <c r="K446" s="21"/>
      <c r="L446" s="21"/>
      <c r="M446" s="21"/>
      <c r="N446" s="21"/>
      <c r="O446" s="21"/>
      <c r="P446" s="21"/>
    </row>
    <row r="447" spans="1:17" x14ac:dyDescent="0.2">
      <c r="A447" s="8" t="s">
        <v>234</v>
      </c>
      <c r="B447" s="21">
        <v>33419420</v>
      </c>
      <c r="D447" s="21"/>
      <c r="E447" s="21"/>
      <c r="F447" s="21"/>
      <c r="G447" s="21"/>
      <c r="I447" s="21"/>
      <c r="J447" s="21"/>
      <c r="K447" s="21"/>
      <c r="L447" s="21"/>
      <c r="M447" s="21"/>
      <c r="N447" s="21"/>
      <c r="O447" s="21"/>
      <c r="P447" s="21"/>
    </row>
    <row r="448" spans="1:17" x14ac:dyDescent="0.2">
      <c r="A448" s="8" t="s">
        <v>235</v>
      </c>
      <c r="B448" s="21">
        <v>54350480</v>
      </c>
      <c r="D448" s="21"/>
      <c r="E448" s="21"/>
      <c r="F448" s="21"/>
      <c r="G448" s="21"/>
      <c r="I448" s="21"/>
      <c r="J448" s="21"/>
      <c r="K448" s="21"/>
      <c r="L448" s="21"/>
      <c r="M448" s="21"/>
      <c r="N448" s="21"/>
      <c r="O448" s="21"/>
      <c r="P448" s="21"/>
    </row>
    <row r="449" spans="1:17" x14ac:dyDescent="0.2">
      <c r="A449" s="8" t="s">
        <v>236</v>
      </c>
      <c r="B449" s="21">
        <v>2164172</v>
      </c>
      <c r="D449" s="21"/>
      <c r="E449" s="21"/>
      <c r="F449" s="21"/>
      <c r="G449" s="21"/>
      <c r="I449" s="21"/>
      <c r="J449" s="21"/>
      <c r="K449" s="21"/>
      <c r="L449" s="21"/>
      <c r="M449" s="21"/>
      <c r="N449" s="21"/>
      <c r="O449" s="21"/>
      <c r="P449" s="21"/>
    </row>
    <row r="450" spans="1:17" x14ac:dyDescent="0.2">
      <c r="A450" s="8" t="s">
        <v>237</v>
      </c>
      <c r="B450" s="21">
        <v>206440</v>
      </c>
      <c r="D450" s="21"/>
      <c r="E450" s="21"/>
      <c r="F450" s="21"/>
      <c r="G450" s="21"/>
      <c r="I450" s="21"/>
      <c r="J450" s="21"/>
      <c r="K450" s="21"/>
      <c r="L450" s="21"/>
      <c r="M450" s="21"/>
      <c r="N450" s="21"/>
      <c r="O450" s="21"/>
      <c r="P450" s="21"/>
    </row>
    <row r="451" spans="1:17" x14ac:dyDescent="0.2">
      <c r="A451" s="8" t="s">
        <v>238</v>
      </c>
      <c r="B451" s="21">
        <v>86737</v>
      </c>
      <c r="D451" s="21"/>
      <c r="E451" s="21"/>
      <c r="F451" s="21"/>
      <c r="G451" s="21"/>
      <c r="I451" s="21"/>
      <c r="J451" s="21"/>
      <c r="K451" s="21"/>
      <c r="L451" s="21"/>
      <c r="M451" s="21"/>
      <c r="N451" s="21"/>
      <c r="O451" s="21"/>
      <c r="P451" s="21"/>
    </row>
    <row r="452" spans="1:17" x14ac:dyDescent="0.2">
      <c r="A452" s="8" t="s">
        <v>239</v>
      </c>
      <c r="B452" s="21">
        <v>1101</v>
      </c>
      <c r="D452" s="21"/>
      <c r="E452" s="21"/>
      <c r="F452" s="21"/>
      <c r="G452" s="21"/>
      <c r="I452" s="21"/>
      <c r="J452" s="21"/>
      <c r="K452" s="21"/>
      <c r="L452" s="21"/>
      <c r="M452" s="21"/>
      <c r="N452" s="21"/>
      <c r="O452" s="21"/>
      <c r="P452" s="21"/>
    </row>
    <row r="453" spans="1:17" x14ac:dyDescent="0.2">
      <c r="A453" s="8" t="s">
        <v>644</v>
      </c>
      <c r="B453" s="21">
        <v>1103</v>
      </c>
      <c r="D453" s="21"/>
      <c r="E453" s="21"/>
      <c r="F453" s="21"/>
      <c r="G453" s="21"/>
      <c r="I453" s="21"/>
      <c r="J453" s="21"/>
      <c r="K453" s="21"/>
      <c r="L453" s="21"/>
      <c r="M453" s="21"/>
      <c r="N453" s="21"/>
      <c r="O453" s="21"/>
      <c r="P453" s="21"/>
    </row>
    <row r="454" spans="1:17" x14ac:dyDescent="0.2">
      <c r="A454" s="8" t="s">
        <v>645</v>
      </c>
      <c r="B454" s="21">
        <v>1104</v>
      </c>
      <c r="D454" s="21"/>
      <c r="E454" s="21"/>
      <c r="F454" s="21"/>
      <c r="G454" s="21"/>
      <c r="I454" s="21"/>
      <c r="J454" s="21"/>
      <c r="K454" s="21"/>
      <c r="L454" s="21"/>
      <c r="M454" s="21"/>
      <c r="N454" s="21"/>
      <c r="O454" s="21"/>
      <c r="P454" s="21"/>
    </row>
    <row r="455" spans="1:17" x14ac:dyDescent="0.2">
      <c r="A455" s="8" t="s">
        <v>240</v>
      </c>
      <c r="B455" s="21">
        <v>51218</v>
      </c>
      <c r="D455" s="21"/>
      <c r="E455" s="21"/>
      <c r="F455" s="21"/>
      <c r="G455" s="21"/>
      <c r="I455" s="21"/>
      <c r="J455" s="21"/>
      <c r="K455" s="21"/>
      <c r="L455" s="21"/>
      <c r="M455" s="21"/>
      <c r="N455" s="21"/>
      <c r="O455" s="21"/>
      <c r="P455" s="21"/>
    </row>
    <row r="456" spans="1:17" x14ac:dyDescent="0.2">
      <c r="A456" s="8" t="s">
        <v>241</v>
      </c>
      <c r="B456" s="21">
        <v>76437</v>
      </c>
      <c r="D456" s="21"/>
      <c r="E456" s="21"/>
      <c r="F456" s="21"/>
      <c r="G456" s="21"/>
      <c r="I456" s="21"/>
      <c r="J456" s="21"/>
      <c r="K456" s="21"/>
      <c r="L456" s="21"/>
      <c r="M456" s="21"/>
      <c r="N456" s="21"/>
      <c r="O456" s="21"/>
      <c r="P456" s="21"/>
      <c r="Q456" s="21"/>
    </row>
    <row r="457" spans="1:17" x14ac:dyDescent="0.2">
      <c r="A457" s="8" t="s">
        <v>242</v>
      </c>
      <c r="B457" s="21">
        <v>13311847</v>
      </c>
      <c r="D457" s="21"/>
      <c r="E457" s="21"/>
      <c r="F457" s="21"/>
      <c r="G457" s="21"/>
      <c r="I457" s="21"/>
      <c r="J457" s="21"/>
      <c r="K457" s="21"/>
      <c r="L457" s="21"/>
      <c r="M457" s="21"/>
      <c r="N457" s="21"/>
      <c r="O457" s="21"/>
      <c r="P457" s="21"/>
    </row>
    <row r="458" spans="1:17" x14ac:dyDescent="0.2">
      <c r="A458" s="8" t="s">
        <v>243</v>
      </c>
      <c r="B458" s="21">
        <v>133073</v>
      </c>
      <c r="D458" s="21"/>
      <c r="E458" s="21"/>
      <c r="F458" s="21"/>
      <c r="G458" s="21"/>
      <c r="I458" s="21"/>
      <c r="J458" s="21"/>
      <c r="K458" s="21"/>
      <c r="L458" s="21"/>
      <c r="M458" s="21"/>
      <c r="N458" s="21"/>
      <c r="O458" s="21"/>
      <c r="P458" s="21"/>
    </row>
    <row r="459" spans="1:17" x14ac:dyDescent="0.2">
      <c r="A459" s="8" t="s">
        <v>244</v>
      </c>
      <c r="B459" s="21">
        <v>50000</v>
      </c>
      <c r="D459" s="21"/>
      <c r="E459" s="21"/>
      <c r="F459" s="21"/>
      <c r="G459" s="21"/>
      <c r="I459" s="21"/>
      <c r="J459" s="21"/>
      <c r="K459" s="21"/>
      <c r="L459" s="21"/>
      <c r="M459" s="21"/>
      <c r="N459" s="21"/>
      <c r="O459" s="21"/>
      <c r="P459" s="21"/>
    </row>
    <row r="460" spans="1:17" x14ac:dyDescent="0.2">
      <c r="A460" s="8" t="s">
        <v>245</v>
      </c>
      <c r="B460" s="21">
        <v>110009</v>
      </c>
      <c r="D460" s="21"/>
      <c r="E460" s="21"/>
      <c r="F460" s="21"/>
      <c r="G460" s="21"/>
      <c r="I460" s="21"/>
      <c r="J460" s="21"/>
      <c r="K460" s="21"/>
      <c r="L460" s="21"/>
      <c r="M460" s="21"/>
      <c r="N460" s="21"/>
      <c r="O460" s="21"/>
      <c r="P460" s="21"/>
    </row>
    <row r="461" spans="1:17" x14ac:dyDescent="0.2">
      <c r="A461" s="8" t="s">
        <v>246</v>
      </c>
      <c r="B461" s="21">
        <v>67458</v>
      </c>
      <c r="D461" s="21"/>
      <c r="E461" s="21"/>
      <c r="F461" s="21"/>
      <c r="G461" s="21"/>
      <c r="I461" s="21"/>
      <c r="J461" s="21"/>
      <c r="K461" s="21"/>
      <c r="L461" s="21"/>
      <c r="M461" s="21"/>
      <c r="N461" s="21"/>
      <c r="O461" s="21"/>
      <c r="P461" s="21"/>
    </row>
    <row r="462" spans="1:17" x14ac:dyDescent="0.2">
      <c r="A462" s="8" t="s">
        <v>247</v>
      </c>
      <c r="B462" s="21">
        <v>60568050</v>
      </c>
      <c r="D462" s="21"/>
      <c r="E462" s="21"/>
      <c r="F462" s="21"/>
      <c r="G462" s="21"/>
      <c r="I462" s="21"/>
      <c r="J462" s="21"/>
      <c r="K462" s="21"/>
      <c r="L462" s="21"/>
      <c r="M462" s="21"/>
      <c r="N462" s="21"/>
      <c r="O462" s="21"/>
      <c r="P462" s="21"/>
    </row>
    <row r="463" spans="1:17" x14ac:dyDescent="0.2">
      <c r="A463" s="100" t="s">
        <v>891</v>
      </c>
      <c r="B463" s="99">
        <v>1303000</v>
      </c>
      <c r="D463" s="21"/>
      <c r="E463" s="21"/>
      <c r="F463" s="21"/>
      <c r="G463" s="21"/>
      <c r="I463" s="21"/>
      <c r="J463" s="21"/>
      <c r="K463" s="21"/>
      <c r="L463" s="21"/>
      <c r="M463" s="21"/>
      <c r="N463" s="21"/>
      <c r="O463" s="21"/>
      <c r="P463" s="21"/>
    </row>
    <row r="464" spans="1:17" x14ac:dyDescent="0.2">
      <c r="A464" s="25" t="s">
        <v>646</v>
      </c>
      <c r="B464" s="21">
        <v>9910</v>
      </c>
      <c r="D464" s="21"/>
      <c r="E464" s="21"/>
      <c r="F464" s="21"/>
      <c r="G464" s="21"/>
      <c r="I464" s="21"/>
      <c r="J464" s="21"/>
      <c r="K464" s="21"/>
      <c r="L464" s="21"/>
      <c r="M464" s="21"/>
      <c r="N464" s="21"/>
      <c r="O464" s="21"/>
      <c r="P464" s="21"/>
    </row>
    <row r="465" spans="1:17" x14ac:dyDescent="0.2">
      <c r="A465" s="25" t="s">
        <v>647</v>
      </c>
      <c r="B465" s="21">
        <v>9911</v>
      </c>
      <c r="D465" s="21"/>
      <c r="E465" s="21"/>
      <c r="F465" s="21"/>
      <c r="G465" s="21"/>
      <c r="I465" s="21"/>
      <c r="J465" s="21"/>
      <c r="K465" s="21"/>
      <c r="L465" s="21"/>
      <c r="M465" s="21"/>
      <c r="N465" s="21"/>
      <c r="O465" s="21"/>
      <c r="P465" s="21"/>
      <c r="Q465" s="21"/>
    </row>
    <row r="466" spans="1:17" x14ac:dyDescent="0.2">
      <c r="A466" s="8" t="s">
        <v>248</v>
      </c>
      <c r="B466" s="21">
        <v>1110</v>
      </c>
      <c r="D466" s="21"/>
      <c r="E466" s="21"/>
      <c r="F466" s="21"/>
      <c r="G466" s="21"/>
      <c r="I466" s="21"/>
      <c r="J466" s="21"/>
      <c r="K466" s="21"/>
      <c r="L466" s="21"/>
      <c r="M466" s="21"/>
      <c r="N466" s="21"/>
      <c r="O466" s="21"/>
      <c r="P466" s="21"/>
    </row>
    <row r="467" spans="1:17" x14ac:dyDescent="0.2">
      <c r="A467" s="8" t="s">
        <v>648</v>
      </c>
      <c r="B467" s="21">
        <v>1111</v>
      </c>
      <c r="D467" s="21"/>
      <c r="E467" s="21"/>
      <c r="F467" s="21"/>
      <c r="G467" s="21"/>
      <c r="I467" s="21"/>
      <c r="J467" s="21"/>
      <c r="K467" s="21"/>
      <c r="L467" s="21"/>
      <c r="M467" s="21"/>
      <c r="N467" s="21"/>
      <c r="O467" s="21"/>
      <c r="P467" s="21"/>
    </row>
    <row r="468" spans="1:17" x14ac:dyDescent="0.2">
      <c r="A468" s="25" t="s">
        <v>649</v>
      </c>
      <c r="B468" s="21">
        <v>67730114</v>
      </c>
      <c r="D468" s="21"/>
      <c r="E468" s="21"/>
      <c r="F468" s="21"/>
      <c r="G468" s="21"/>
      <c r="I468" s="21"/>
      <c r="J468" s="21"/>
      <c r="K468" s="21"/>
      <c r="L468" s="21"/>
      <c r="M468" s="21"/>
      <c r="N468" s="21"/>
      <c r="O468" s="21"/>
      <c r="P468" s="21"/>
    </row>
    <row r="469" spans="1:17" x14ac:dyDescent="0.2">
      <c r="A469" s="25" t="s">
        <v>650</v>
      </c>
      <c r="B469" s="21">
        <v>67730103</v>
      </c>
      <c r="D469" s="21"/>
      <c r="E469" s="21"/>
      <c r="F469" s="21"/>
      <c r="G469" s="21"/>
      <c r="I469" s="21"/>
      <c r="J469" s="21"/>
      <c r="K469" s="21"/>
      <c r="L469" s="21"/>
      <c r="M469" s="21"/>
      <c r="N469" s="21"/>
      <c r="O469" s="21"/>
      <c r="P469" s="21"/>
    </row>
    <row r="470" spans="1:17" x14ac:dyDescent="0.2">
      <c r="A470" s="8" t="s">
        <v>249</v>
      </c>
      <c r="B470" s="21">
        <v>111308</v>
      </c>
      <c r="D470" s="21"/>
      <c r="E470" s="21"/>
      <c r="F470" s="21"/>
      <c r="G470" s="21"/>
      <c r="I470" s="21"/>
      <c r="J470" s="21"/>
      <c r="K470" s="21"/>
      <c r="L470" s="21"/>
      <c r="M470" s="21"/>
      <c r="N470" s="21"/>
      <c r="O470" s="21"/>
      <c r="P470" s="21"/>
    </row>
    <row r="471" spans="1:17" x14ac:dyDescent="0.2">
      <c r="A471" s="8" t="s">
        <v>250</v>
      </c>
      <c r="B471" s="21">
        <v>765344</v>
      </c>
      <c r="D471" s="21"/>
      <c r="E471" s="21"/>
      <c r="F471" s="21"/>
      <c r="G471" s="21"/>
      <c r="I471" s="21"/>
      <c r="J471" s="21"/>
      <c r="K471" s="21"/>
      <c r="L471" s="21"/>
      <c r="M471" s="21"/>
      <c r="N471" s="21"/>
      <c r="O471" s="21"/>
      <c r="P471" s="21"/>
    </row>
    <row r="472" spans="1:17" x14ac:dyDescent="0.2">
      <c r="A472" s="8" t="s">
        <v>251</v>
      </c>
      <c r="B472" s="21">
        <v>556525</v>
      </c>
      <c r="D472" s="21"/>
      <c r="E472" s="21"/>
      <c r="F472" s="21"/>
      <c r="G472" s="21"/>
      <c r="I472" s="21"/>
      <c r="J472" s="21"/>
      <c r="K472" s="21"/>
      <c r="L472" s="21"/>
      <c r="M472" s="21"/>
      <c r="N472" s="21"/>
      <c r="O472" s="21"/>
      <c r="P472" s="21"/>
    </row>
    <row r="473" spans="1:17" x14ac:dyDescent="0.2">
      <c r="A473" s="8" t="s">
        <v>651</v>
      </c>
      <c r="B473" s="21">
        <v>1115</v>
      </c>
      <c r="D473" s="21"/>
      <c r="E473" s="21"/>
      <c r="F473" s="21"/>
      <c r="G473" s="21"/>
      <c r="I473" s="21"/>
      <c r="J473" s="21"/>
      <c r="K473" s="21"/>
      <c r="L473" s="21"/>
      <c r="M473" s="21"/>
      <c r="N473" s="21"/>
      <c r="O473" s="21"/>
      <c r="P473" s="21"/>
    </row>
    <row r="474" spans="1:17" x14ac:dyDescent="0.2">
      <c r="A474" s="8" t="s">
        <v>252</v>
      </c>
      <c r="B474" s="21">
        <v>126078</v>
      </c>
      <c r="D474" s="21"/>
      <c r="E474" s="21"/>
      <c r="F474" s="21"/>
      <c r="G474" s="21"/>
      <c r="I474" s="21"/>
      <c r="J474" s="21"/>
      <c r="K474" s="21"/>
      <c r="L474" s="21"/>
      <c r="M474" s="21"/>
      <c r="N474" s="21"/>
      <c r="O474" s="21"/>
      <c r="P474" s="21"/>
      <c r="Q474" s="21"/>
    </row>
    <row r="475" spans="1:17" x14ac:dyDescent="0.2">
      <c r="A475" s="8" t="s">
        <v>253</v>
      </c>
      <c r="B475" s="21">
        <v>16568028</v>
      </c>
      <c r="D475" s="21"/>
      <c r="E475" s="21"/>
      <c r="F475" s="21"/>
      <c r="G475" s="21"/>
      <c r="I475" s="21"/>
      <c r="J475" s="21"/>
      <c r="K475" s="21"/>
      <c r="L475" s="21"/>
      <c r="M475" s="21"/>
      <c r="N475" s="21"/>
      <c r="O475" s="21"/>
      <c r="P475" s="21"/>
      <c r="Q475" s="21"/>
    </row>
    <row r="476" spans="1:17" x14ac:dyDescent="0.2">
      <c r="A476" s="8" t="s">
        <v>254</v>
      </c>
      <c r="B476" s="21">
        <v>23092173</v>
      </c>
      <c r="D476" s="21"/>
      <c r="E476" s="21"/>
      <c r="F476" s="21"/>
      <c r="G476" s="21"/>
      <c r="I476" s="21"/>
      <c r="J476" s="21"/>
      <c r="K476" s="21"/>
      <c r="L476" s="21"/>
      <c r="M476" s="21"/>
      <c r="N476" s="21"/>
      <c r="O476" s="21"/>
      <c r="P476" s="21"/>
    </row>
    <row r="477" spans="1:17" x14ac:dyDescent="0.2">
      <c r="A477" s="8" t="s">
        <v>255</v>
      </c>
      <c r="B477" s="21">
        <v>2784943</v>
      </c>
      <c r="D477" s="21"/>
      <c r="E477" s="21"/>
      <c r="F477" s="21"/>
      <c r="G477" s="21"/>
      <c r="I477" s="21"/>
      <c r="J477" s="21"/>
      <c r="K477" s="21"/>
      <c r="L477" s="21"/>
      <c r="M477" s="21"/>
      <c r="N477" s="21"/>
      <c r="O477" s="21"/>
      <c r="P477" s="21"/>
      <c r="Q477" s="21"/>
    </row>
    <row r="478" spans="1:17" x14ac:dyDescent="0.2">
      <c r="A478" s="100" t="s">
        <v>875</v>
      </c>
      <c r="B478" s="99">
        <v>1227</v>
      </c>
      <c r="D478" s="21"/>
      <c r="E478" s="21"/>
      <c r="F478" s="21"/>
      <c r="G478" s="21"/>
      <c r="I478" s="21"/>
      <c r="J478" s="21"/>
      <c r="K478" s="21"/>
      <c r="L478" s="21"/>
      <c r="M478" s="21"/>
      <c r="N478" s="21"/>
      <c r="O478" s="21"/>
      <c r="P478" s="21"/>
      <c r="Q478" s="21"/>
    </row>
    <row r="479" spans="1:17" x14ac:dyDescent="0.2">
      <c r="A479" s="8" t="s">
        <v>812</v>
      </c>
      <c r="B479" s="21">
        <v>76448</v>
      </c>
      <c r="D479" s="21"/>
      <c r="E479" s="21"/>
      <c r="F479" s="21"/>
      <c r="G479" s="21"/>
      <c r="I479" s="21"/>
      <c r="J479" s="21"/>
      <c r="K479" s="21"/>
      <c r="L479" s="21"/>
      <c r="M479" s="21"/>
      <c r="N479" s="21"/>
      <c r="O479" s="21"/>
      <c r="P479" s="21"/>
      <c r="Q479" s="21"/>
    </row>
    <row r="480" spans="1:17" x14ac:dyDescent="0.2">
      <c r="A480" s="8" t="s">
        <v>256</v>
      </c>
      <c r="B480" s="21">
        <v>1024573</v>
      </c>
      <c r="D480" s="21"/>
      <c r="E480" s="21"/>
      <c r="F480" s="21"/>
      <c r="G480" s="21"/>
      <c r="I480" s="21"/>
      <c r="J480" s="21"/>
      <c r="K480" s="21"/>
      <c r="L480" s="21"/>
      <c r="M480" s="21"/>
      <c r="N480" s="21"/>
      <c r="O480" s="21"/>
      <c r="P480" s="21"/>
      <c r="Q480" s="21"/>
    </row>
    <row r="481" spans="1:17" x14ac:dyDescent="0.2">
      <c r="A481" s="8" t="s">
        <v>257</v>
      </c>
      <c r="B481" s="21">
        <v>118741</v>
      </c>
      <c r="D481" s="21"/>
      <c r="E481" s="21"/>
      <c r="F481" s="21"/>
      <c r="G481" s="21"/>
      <c r="I481" s="21"/>
      <c r="J481" s="21"/>
      <c r="K481" s="21"/>
      <c r="L481" s="21"/>
      <c r="M481" s="21"/>
      <c r="N481" s="21"/>
      <c r="O481" s="21"/>
      <c r="P481" s="21"/>
      <c r="Q481" s="21"/>
    </row>
    <row r="482" spans="1:17" x14ac:dyDescent="0.2">
      <c r="A482" s="8" t="s">
        <v>258</v>
      </c>
      <c r="B482" s="21">
        <v>87683</v>
      </c>
      <c r="D482" s="21"/>
      <c r="E482" s="21"/>
      <c r="F482" s="21"/>
      <c r="G482" s="21"/>
      <c r="I482" s="21"/>
      <c r="J482" s="21"/>
      <c r="K482" s="21"/>
      <c r="L482" s="21"/>
      <c r="M482" s="21"/>
      <c r="N482" s="21"/>
      <c r="O482" s="21"/>
      <c r="P482" s="21"/>
    </row>
    <row r="483" spans="1:17" x14ac:dyDescent="0.2">
      <c r="A483" s="25" t="s">
        <v>652</v>
      </c>
      <c r="B483" s="21">
        <v>608731</v>
      </c>
      <c r="D483" s="21"/>
      <c r="E483" s="21"/>
      <c r="F483" s="21"/>
      <c r="G483" s="21"/>
      <c r="I483" s="21"/>
      <c r="J483" s="21"/>
      <c r="K483" s="21"/>
      <c r="L483" s="21"/>
      <c r="M483" s="21"/>
      <c r="N483" s="21"/>
      <c r="O483" s="21"/>
      <c r="P483" s="21"/>
      <c r="Q483" s="21"/>
    </row>
    <row r="484" spans="1:17" x14ac:dyDescent="0.2">
      <c r="A484" s="25" t="s">
        <v>653</v>
      </c>
      <c r="B484" s="21">
        <v>77474</v>
      </c>
      <c r="D484" s="21"/>
      <c r="E484" s="21"/>
      <c r="F484" s="21"/>
      <c r="G484" s="21"/>
      <c r="I484" s="21"/>
      <c r="J484" s="21"/>
      <c r="K484" s="21"/>
      <c r="L484" s="21"/>
      <c r="M484" s="21"/>
      <c r="N484" s="21"/>
      <c r="O484" s="21"/>
      <c r="P484" s="21"/>
    </row>
    <row r="485" spans="1:17" x14ac:dyDescent="0.2">
      <c r="A485" s="25" t="s">
        <v>800</v>
      </c>
      <c r="B485" s="21">
        <v>67721</v>
      </c>
      <c r="D485" s="21"/>
      <c r="E485" s="21"/>
      <c r="F485" s="21"/>
      <c r="G485" s="21"/>
      <c r="I485" s="21"/>
      <c r="J485" s="21"/>
      <c r="K485" s="21"/>
      <c r="L485" s="21"/>
      <c r="M485" s="21"/>
      <c r="N485" s="21"/>
      <c r="O485" s="21"/>
      <c r="P485" s="21"/>
    </row>
    <row r="486" spans="1:17" x14ac:dyDescent="0.2">
      <c r="A486" s="8" t="s">
        <v>654</v>
      </c>
      <c r="B486" s="21">
        <v>1335871</v>
      </c>
      <c r="D486" s="21"/>
      <c r="E486" s="21"/>
      <c r="F486" s="21"/>
      <c r="G486" s="21"/>
      <c r="I486" s="21"/>
      <c r="J486" s="21"/>
      <c r="K486" s="21"/>
      <c r="L486" s="21"/>
      <c r="M486" s="21"/>
      <c r="N486" s="21"/>
      <c r="O486" s="21"/>
      <c r="P486" s="21"/>
      <c r="Q486" s="21"/>
    </row>
    <row r="487" spans="1:17" x14ac:dyDescent="0.2">
      <c r="A487" s="25" t="s">
        <v>655</v>
      </c>
      <c r="B487" s="21">
        <v>822060</v>
      </c>
      <c r="D487" s="21"/>
      <c r="E487" s="21"/>
      <c r="F487" s="21"/>
      <c r="G487" s="21"/>
      <c r="I487" s="21"/>
      <c r="J487" s="21"/>
      <c r="K487" s="21"/>
      <c r="L487" s="21"/>
      <c r="M487" s="21"/>
      <c r="N487" s="21"/>
      <c r="O487" s="21"/>
      <c r="P487" s="21"/>
      <c r="Q487" s="21"/>
    </row>
    <row r="488" spans="1:17" x14ac:dyDescent="0.2">
      <c r="A488" s="98" t="s">
        <v>1026</v>
      </c>
      <c r="B488" s="99">
        <v>3779633</v>
      </c>
      <c r="D488" s="21"/>
      <c r="E488" s="21"/>
      <c r="F488" s="21"/>
      <c r="G488" s="21"/>
      <c r="I488" s="21"/>
      <c r="J488" s="21"/>
      <c r="K488" s="21"/>
      <c r="L488" s="21"/>
      <c r="M488" s="21"/>
      <c r="N488" s="21"/>
      <c r="O488" s="21"/>
      <c r="P488" s="21"/>
      <c r="Q488" s="21"/>
    </row>
    <row r="489" spans="1:17" x14ac:dyDescent="0.2">
      <c r="A489" s="8" t="s">
        <v>656</v>
      </c>
      <c r="B489" s="21">
        <v>680319</v>
      </c>
      <c r="D489" s="21"/>
      <c r="E489" s="21"/>
      <c r="F489" s="21"/>
      <c r="G489" s="21"/>
      <c r="I489" s="21"/>
      <c r="J489" s="21"/>
      <c r="K489" s="21"/>
      <c r="L489" s="21"/>
      <c r="M489" s="21"/>
      <c r="N489" s="21"/>
      <c r="O489" s="21"/>
      <c r="P489" s="21"/>
    </row>
    <row r="490" spans="1:17" x14ac:dyDescent="0.2">
      <c r="A490" s="8" t="s">
        <v>259</v>
      </c>
      <c r="B490" s="21">
        <v>110543</v>
      </c>
      <c r="D490" s="21"/>
      <c r="E490" s="21"/>
      <c r="F490" s="21"/>
      <c r="G490" s="21"/>
      <c r="I490" s="21"/>
      <c r="J490" s="21"/>
      <c r="K490" s="21"/>
      <c r="L490" s="21"/>
      <c r="M490" s="21"/>
      <c r="N490" s="21"/>
      <c r="O490" s="21"/>
      <c r="P490" s="21"/>
      <c r="Q490" s="21"/>
    </row>
    <row r="491" spans="1:17" x14ac:dyDescent="0.2">
      <c r="A491" s="100" t="s">
        <v>1028</v>
      </c>
      <c r="B491" s="99">
        <v>28182812</v>
      </c>
      <c r="D491" s="21"/>
      <c r="E491" s="21"/>
      <c r="F491" s="21"/>
      <c r="G491" s="21"/>
      <c r="I491" s="21"/>
      <c r="J491" s="21"/>
      <c r="K491" s="21"/>
      <c r="L491" s="21"/>
      <c r="M491" s="21"/>
      <c r="N491" s="21"/>
      <c r="O491" s="21"/>
      <c r="P491" s="21"/>
      <c r="Q491" s="21"/>
    </row>
    <row r="492" spans="1:17" ht="25.5" x14ac:dyDescent="0.2">
      <c r="A492" s="120" t="s">
        <v>1029</v>
      </c>
      <c r="B492" s="99">
        <v>125252473</v>
      </c>
      <c r="D492" s="21"/>
      <c r="E492" s="21"/>
      <c r="F492" s="21"/>
      <c r="G492" s="21"/>
      <c r="I492" s="21"/>
      <c r="J492" s="21"/>
      <c r="K492" s="21"/>
      <c r="L492" s="21"/>
      <c r="M492" s="21"/>
      <c r="N492" s="21"/>
      <c r="O492" s="21"/>
      <c r="P492" s="21"/>
      <c r="Q492" s="21"/>
    </row>
    <row r="493" spans="1:17" x14ac:dyDescent="0.2">
      <c r="A493" s="8" t="s">
        <v>260</v>
      </c>
      <c r="B493" s="21">
        <v>302012</v>
      </c>
      <c r="D493" s="21"/>
      <c r="E493" s="21"/>
      <c r="F493" s="21"/>
      <c r="G493" s="21"/>
      <c r="I493" s="21"/>
      <c r="J493" s="21"/>
      <c r="K493" s="21"/>
      <c r="L493" s="21"/>
      <c r="M493" s="21"/>
      <c r="N493" s="21"/>
      <c r="O493" s="21"/>
      <c r="P493" s="21"/>
      <c r="Q493" s="21"/>
    </row>
    <row r="494" spans="1:17" x14ac:dyDescent="0.2">
      <c r="A494" s="8" t="s">
        <v>261</v>
      </c>
      <c r="B494" s="21">
        <v>10034932</v>
      </c>
      <c r="D494" s="21"/>
      <c r="E494" s="21"/>
      <c r="F494" s="21"/>
      <c r="G494" s="21"/>
      <c r="I494" s="21"/>
      <c r="J494" s="21"/>
      <c r="K494" s="21"/>
      <c r="L494" s="21"/>
      <c r="M494" s="21"/>
      <c r="N494" s="21"/>
      <c r="O494" s="21"/>
      <c r="P494" s="21"/>
    </row>
    <row r="495" spans="1:17" x14ac:dyDescent="0.2">
      <c r="A495" s="8" t="s">
        <v>262</v>
      </c>
      <c r="B495" s="21">
        <v>7647010</v>
      </c>
      <c r="D495" s="21"/>
      <c r="E495" s="21"/>
      <c r="F495" s="21"/>
      <c r="G495" s="21"/>
      <c r="I495" s="21"/>
      <c r="J495" s="21"/>
      <c r="K495" s="21"/>
      <c r="L495" s="21"/>
      <c r="M495" s="21"/>
      <c r="N495" s="21"/>
      <c r="O495" s="21"/>
      <c r="P495" s="21"/>
    </row>
    <row r="496" spans="1:17" x14ac:dyDescent="0.2">
      <c r="A496" s="100" t="s">
        <v>996</v>
      </c>
      <c r="B496" s="99">
        <v>191234227</v>
      </c>
      <c r="D496" s="21"/>
      <c r="E496" s="21"/>
      <c r="F496" s="21"/>
      <c r="G496" s="21"/>
      <c r="I496" s="21"/>
      <c r="J496" s="21"/>
      <c r="K496" s="21"/>
      <c r="L496" s="21"/>
      <c r="M496" s="21"/>
      <c r="N496" s="21"/>
      <c r="O496" s="21"/>
      <c r="P496" s="21"/>
      <c r="Q496" s="21"/>
    </row>
    <row r="497" spans="1:17" x14ac:dyDescent="0.2">
      <c r="A497" s="100" t="s">
        <v>997</v>
      </c>
      <c r="B497" s="99">
        <v>341972314</v>
      </c>
      <c r="D497" s="21"/>
      <c r="E497" s="21"/>
      <c r="F497" s="21"/>
      <c r="G497" s="21"/>
      <c r="I497" s="21"/>
      <c r="J497" s="21"/>
      <c r="K497" s="21"/>
      <c r="L497" s="21"/>
      <c r="M497" s="21"/>
      <c r="N497" s="21"/>
      <c r="O497" s="21"/>
      <c r="P497" s="21"/>
      <c r="Q497" s="21"/>
    </row>
    <row r="498" spans="1:17" x14ac:dyDescent="0.2">
      <c r="A498" s="8" t="s">
        <v>263</v>
      </c>
      <c r="B498" s="21">
        <v>10035106</v>
      </c>
      <c r="D498" s="21"/>
      <c r="E498" s="21"/>
      <c r="F498" s="21"/>
      <c r="G498" s="21"/>
      <c r="I498" s="21"/>
      <c r="J498" s="21"/>
      <c r="K498" s="21"/>
      <c r="L498" s="21"/>
      <c r="M498" s="21"/>
      <c r="N498" s="21"/>
      <c r="O498" s="21"/>
      <c r="P498" s="21"/>
      <c r="Q498" s="21"/>
    </row>
    <row r="499" spans="1:17" x14ac:dyDescent="0.2">
      <c r="A499" s="8" t="s">
        <v>992</v>
      </c>
      <c r="B499" s="21">
        <v>74908</v>
      </c>
      <c r="D499" s="21"/>
      <c r="E499" s="21"/>
      <c r="F499" s="21"/>
      <c r="G499" s="21"/>
      <c r="I499" s="21"/>
      <c r="J499" s="21"/>
      <c r="K499" s="21"/>
      <c r="L499" s="21"/>
      <c r="M499" s="21"/>
      <c r="N499" s="21"/>
      <c r="O499" s="21"/>
      <c r="P499" s="21"/>
    </row>
    <row r="500" spans="1:17" x14ac:dyDescent="0.2">
      <c r="A500" s="8" t="s">
        <v>264</v>
      </c>
      <c r="B500" s="21">
        <v>7664393</v>
      </c>
      <c r="D500" s="21"/>
      <c r="E500" s="21"/>
      <c r="F500" s="21"/>
      <c r="G500" s="21"/>
      <c r="I500" s="21"/>
      <c r="J500" s="21"/>
      <c r="K500" s="21"/>
      <c r="L500" s="21"/>
      <c r="M500" s="21"/>
      <c r="N500" s="21"/>
      <c r="O500" s="21"/>
      <c r="P500" s="21"/>
    </row>
    <row r="501" spans="1:17" x14ac:dyDescent="0.2">
      <c r="A501" s="8" t="s">
        <v>265</v>
      </c>
      <c r="B501" s="21">
        <v>7783075</v>
      </c>
      <c r="D501" s="21"/>
      <c r="E501" s="21"/>
      <c r="F501" s="21"/>
      <c r="G501" s="21"/>
      <c r="I501" s="21"/>
      <c r="J501" s="21"/>
      <c r="K501" s="21"/>
      <c r="L501" s="21"/>
      <c r="M501" s="21"/>
      <c r="N501" s="21"/>
      <c r="O501" s="21"/>
      <c r="P501" s="21"/>
      <c r="Q501" s="21"/>
    </row>
    <row r="502" spans="1:17" x14ac:dyDescent="0.2">
      <c r="A502" s="8" t="s">
        <v>266</v>
      </c>
      <c r="B502" s="21">
        <v>7783064</v>
      </c>
      <c r="D502" s="21"/>
      <c r="E502" s="21"/>
      <c r="F502" s="21"/>
      <c r="G502" s="21"/>
      <c r="I502" s="21"/>
      <c r="J502" s="21"/>
      <c r="K502" s="21"/>
      <c r="L502" s="21"/>
      <c r="M502" s="21"/>
      <c r="N502" s="21"/>
      <c r="O502" s="21"/>
      <c r="P502" s="21"/>
    </row>
    <row r="503" spans="1:17" x14ac:dyDescent="0.2">
      <c r="A503" s="8" t="s">
        <v>267</v>
      </c>
      <c r="B503" s="21">
        <v>123319</v>
      </c>
      <c r="D503" s="21"/>
      <c r="E503" s="21"/>
      <c r="F503" s="21"/>
      <c r="G503" s="21"/>
      <c r="I503" s="21"/>
      <c r="J503" s="21"/>
      <c r="K503" s="21"/>
      <c r="L503" s="21"/>
      <c r="M503" s="21"/>
      <c r="N503" s="21"/>
      <c r="O503" s="21"/>
      <c r="P503" s="21"/>
    </row>
    <row r="504" spans="1:17" x14ac:dyDescent="0.2">
      <c r="A504" s="8" t="s">
        <v>268</v>
      </c>
      <c r="B504" s="21">
        <v>3778732</v>
      </c>
      <c r="D504" s="21"/>
      <c r="E504" s="21"/>
      <c r="F504" s="21"/>
      <c r="G504" s="21"/>
      <c r="I504" s="21"/>
      <c r="J504" s="21"/>
      <c r="K504" s="21"/>
      <c r="L504" s="21"/>
      <c r="M504" s="21"/>
      <c r="N504" s="21"/>
      <c r="O504" s="21"/>
      <c r="P504" s="21"/>
    </row>
    <row r="505" spans="1:17" x14ac:dyDescent="0.2">
      <c r="A505" s="8" t="s">
        <v>657</v>
      </c>
      <c r="B505" s="21">
        <v>193395</v>
      </c>
      <c r="D505" s="21"/>
      <c r="E505" s="21"/>
      <c r="F505" s="21"/>
      <c r="G505" s="21"/>
      <c r="I505" s="21"/>
      <c r="J505" s="21"/>
      <c r="K505" s="21"/>
      <c r="L505" s="21"/>
      <c r="M505" s="21"/>
      <c r="N505" s="21"/>
      <c r="O505" s="21"/>
      <c r="P505" s="21"/>
    </row>
    <row r="506" spans="1:17" x14ac:dyDescent="0.2">
      <c r="A506" s="8" t="s">
        <v>269</v>
      </c>
      <c r="B506" s="21">
        <v>24267569</v>
      </c>
      <c r="D506" s="21"/>
      <c r="E506" s="21"/>
      <c r="F506" s="21"/>
      <c r="G506" s="21"/>
      <c r="I506" s="21"/>
      <c r="J506" s="21"/>
      <c r="K506" s="21"/>
      <c r="L506" s="21"/>
      <c r="M506" s="21"/>
      <c r="N506" s="21"/>
      <c r="O506" s="21"/>
      <c r="P506" s="21"/>
    </row>
    <row r="507" spans="1:17" x14ac:dyDescent="0.2">
      <c r="A507" s="25" t="s">
        <v>658</v>
      </c>
      <c r="B507" s="21">
        <v>76180966</v>
      </c>
      <c r="D507" s="21"/>
      <c r="E507" s="21"/>
      <c r="F507" s="21"/>
      <c r="G507" s="21"/>
      <c r="I507" s="21"/>
      <c r="J507" s="21"/>
      <c r="K507" s="21"/>
      <c r="L507" s="21"/>
      <c r="M507" s="21"/>
      <c r="N507" s="21"/>
      <c r="O507" s="21"/>
      <c r="P507" s="21"/>
    </row>
    <row r="508" spans="1:17" x14ac:dyDescent="0.2">
      <c r="A508" s="8" t="s">
        <v>270</v>
      </c>
      <c r="B508" s="21">
        <v>9004664</v>
      </c>
      <c r="D508" s="21"/>
      <c r="E508" s="21"/>
      <c r="F508" s="21"/>
      <c r="G508" s="21"/>
      <c r="I508" s="21"/>
      <c r="J508" s="21"/>
      <c r="K508" s="21"/>
      <c r="L508" s="21"/>
      <c r="M508" s="21"/>
      <c r="N508" s="21"/>
      <c r="O508" s="21"/>
      <c r="P508" s="21"/>
    </row>
    <row r="509" spans="1:17" x14ac:dyDescent="0.2">
      <c r="A509" s="8" t="s">
        <v>271</v>
      </c>
      <c r="B509" s="21">
        <v>13463406</v>
      </c>
      <c r="D509" s="21"/>
      <c r="E509" s="21"/>
      <c r="F509" s="21"/>
      <c r="G509" s="21"/>
      <c r="I509" s="21"/>
      <c r="J509" s="21"/>
      <c r="K509" s="21"/>
      <c r="L509" s="21"/>
      <c r="M509" s="21"/>
      <c r="N509" s="21"/>
      <c r="O509" s="21"/>
      <c r="P509" s="21"/>
    </row>
    <row r="510" spans="1:17" x14ac:dyDescent="0.2">
      <c r="A510" s="8" t="s">
        <v>272</v>
      </c>
      <c r="B510" s="21">
        <v>78842</v>
      </c>
      <c r="D510" s="21"/>
      <c r="E510" s="21"/>
      <c r="F510" s="21"/>
      <c r="G510" s="21"/>
      <c r="I510" s="21"/>
      <c r="J510" s="21"/>
      <c r="K510" s="21"/>
      <c r="L510" s="21"/>
      <c r="M510" s="21"/>
      <c r="N510" s="21"/>
      <c r="O510" s="21"/>
      <c r="P510" s="21"/>
    </row>
    <row r="511" spans="1:17" x14ac:dyDescent="0.2">
      <c r="A511" s="8" t="s">
        <v>273</v>
      </c>
      <c r="B511" s="21">
        <v>1125</v>
      </c>
      <c r="D511" s="21"/>
      <c r="E511" s="21"/>
      <c r="F511" s="21"/>
      <c r="G511" s="21"/>
      <c r="I511" s="21"/>
      <c r="J511" s="21"/>
      <c r="K511" s="21"/>
      <c r="L511" s="21"/>
      <c r="M511" s="21"/>
      <c r="N511" s="21"/>
      <c r="O511" s="21"/>
      <c r="P511" s="21"/>
      <c r="Q511" s="21"/>
    </row>
    <row r="512" spans="1:17" x14ac:dyDescent="0.2">
      <c r="A512" s="100" t="s">
        <v>876</v>
      </c>
      <c r="B512" s="99">
        <v>1228</v>
      </c>
      <c r="D512" s="21"/>
      <c r="E512" s="21"/>
      <c r="F512" s="21"/>
      <c r="G512" s="21"/>
      <c r="I512" s="21"/>
      <c r="J512" s="21"/>
      <c r="K512" s="21"/>
      <c r="L512" s="21"/>
      <c r="M512" s="21"/>
      <c r="N512" s="21"/>
      <c r="O512" s="21"/>
      <c r="P512" s="21"/>
      <c r="Q512" s="21"/>
    </row>
    <row r="513" spans="1:17" x14ac:dyDescent="0.2">
      <c r="A513" s="8" t="s">
        <v>274</v>
      </c>
      <c r="B513" s="21">
        <v>78591</v>
      </c>
      <c r="D513" s="21"/>
      <c r="E513" s="21"/>
      <c r="F513" s="21"/>
      <c r="G513" s="21"/>
      <c r="I513" s="21"/>
      <c r="J513" s="21"/>
      <c r="K513" s="21"/>
      <c r="L513" s="21"/>
      <c r="M513" s="21"/>
      <c r="N513" s="21"/>
      <c r="O513" s="21"/>
      <c r="P513" s="21"/>
    </row>
    <row r="514" spans="1:17" x14ac:dyDescent="0.2">
      <c r="A514" s="25" t="s">
        <v>659</v>
      </c>
      <c r="B514" s="21">
        <v>78795</v>
      </c>
      <c r="D514" s="21"/>
      <c r="E514" s="21"/>
      <c r="F514" s="21"/>
      <c r="G514" s="21"/>
      <c r="I514" s="21"/>
      <c r="J514" s="21"/>
      <c r="K514" s="21"/>
      <c r="L514" s="21"/>
      <c r="M514" s="21"/>
      <c r="N514" s="21"/>
      <c r="O514" s="21"/>
      <c r="P514" s="21"/>
      <c r="Q514" s="21"/>
    </row>
    <row r="515" spans="1:17" x14ac:dyDescent="0.2">
      <c r="A515" s="8" t="s">
        <v>275</v>
      </c>
      <c r="B515" s="21">
        <v>67630</v>
      </c>
      <c r="D515" s="21"/>
      <c r="E515" s="21"/>
      <c r="F515" s="21"/>
      <c r="G515" s="21"/>
      <c r="I515" s="21"/>
      <c r="J515" s="21"/>
      <c r="K515" s="21"/>
      <c r="L515" s="21"/>
      <c r="M515" s="21"/>
      <c r="N515" s="21"/>
      <c r="O515" s="21"/>
      <c r="P515" s="21"/>
    </row>
    <row r="516" spans="1:17" x14ac:dyDescent="0.2">
      <c r="A516" s="8" t="s">
        <v>276</v>
      </c>
      <c r="B516" s="21">
        <v>120581</v>
      </c>
      <c r="D516" s="21"/>
      <c r="E516" s="21"/>
      <c r="F516" s="21"/>
      <c r="G516" s="21"/>
      <c r="I516" s="21"/>
      <c r="J516" s="21"/>
      <c r="K516" s="21"/>
      <c r="L516" s="21"/>
      <c r="M516" s="21"/>
      <c r="N516" s="21"/>
      <c r="O516" s="21"/>
      <c r="P516" s="21"/>
    </row>
    <row r="517" spans="1:17" x14ac:dyDescent="0.2">
      <c r="A517" s="8" t="s">
        <v>277</v>
      </c>
      <c r="B517" s="21">
        <v>4759482</v>
      </c>
      <c r="D517" s="21"/>
      <c r="E517" s="21"/>
      <c r="F517" s="21"/>
      <c r="G517" s="21"/>
      <c r="I517" s="21"/>
      <c r="J517" s="21"/>
      <c r="K517" s="21"/>
      <c r="L517" s="21"/>
      <c r="M517" s="21"/>
      <c r="N517" s="21"/>
      <c r="O517" s="21"/>
      <c r="P517" s="21"/>
    </row>
    <row r="518" spans="1:17" x14ac:dyDescent="0.2">
      <c r="A518" s="8" t="s">
        <v>278</v>
      </c>
      <c r="B518" s="21">
        <v>77501634</v>
      </c>
      <c r="D518" s="21"/>
      <c r="E518" s="21"/>
      <c r="F518" s="21"/>
      <c r="G518" s="21"/>
      <c r="I518" s="21"/>
      <c r="J518" s="21"/>
      <c r="K518" s="21"/>
      <c r="L518" s="21"/>
      <c r="M518" s="21"/>
      <c r="N518" s="21"/>
      <c r="O518" s="21"/>
      <c r="P518" s="21"/>
    </row>
    <row r="519" spans="1:17" x14ac:dyDescent="0.2">
      <c r="A519" s="8" t="s">
        <v>279</v>
      </c>
      <c r="B519" s="21">
        <v>303344</v>
      </c>
      <c r="D519" s="21"/>
      <c r="E519" s="21"/>
      <c r="F519" s="21"/>
      <c r="G519" s="21"/>
      <c r="I519" s="21"/>
      <c r="J519" s="21"/>
      <c r="K519" s="21"/>
      <c r="L519" s="21"/>
      <c r="M519" s="21"/>
      <c r="N519" s="21"/>
      <c r="O519" s="21"/>
      <c r="P519" s="21"/>
    </row>
    <row r="520" spans="1:17" x14ac:dyDescent="0.2">
      <c r="A520" s="8" t="s">
        <v>280</v>
      </c>
      <c r="B520" s="21">
        <v>7439921</v>
      </c>
      <c r="D520" s="21"/>
      <c r="E520" s="21"/>
      <c r="F520" s="21"/>
      <c r="G520" s="21"/>
      <c r="I520" s="21"/>
      <c r="J520" s="21"/>
      <c r="K520" s="21"/>
      <c r="L520" s="21"/>
      <c r="M520" s="21"/>
      <c r="N520" s="21"/>
      <c r="O520" s="21"/>
      <c r="P520" s="21"/>
    </row>
    <row r="521" spans="1:17" x14ac:dyDescent="0.2">
      <c r="A521" s="8" t="s">
        <v>281</v>
      </c>
      <c r="B521" s="21">
        <v>301042</v>
      </c>
      <c r="D521" s="21"/>
      <c r="E521" s="21"/>
      <c r="F521" s="21"/>
      <c r="G521" s="21"/>
      <c r="I521" s="21"/>
      <c r="J521" s="21"/>
      <c r="K521" s="21"/>
      <c r="L521" s="21"/>
      <c r="M521" s="21"/>
      <c r="N521" s="21"/>
      <c r="O521" s="21"/>
      <c r="P521" s="21"/>
    </row>
    <row r="522" spans="1:17" x14ac:dyDescent="0.2">
      <c r="A522" s="8" t="s">
        <v>282</v>
      </c>
      <c r="B522" s="21">
        <v>7758976</v>
      </c>
      <c r="D522" s="21"/>
      <c r="E522" s="21"/>
      <c r="F522" s="21"/>
      <c r="G522" s="21"/>
      <c r="I522" s="21"/>
      <c r="J522" s="21"/>
      <c r="K522" s="21"/>
      <c r="L522" s="21"/>
      <c r="M522" s="21"/>
      <c r="N522" s="21"/>
      <c r="O522" s="21"/>
      <c r="P522" s="21"/>
    </row>
    <row r="523" spans="1:17" x14ac:dyDescent="0.2">
      <c r="A523" s="8" t="s">
        <v>660</v>
      </c>
      <c r="B523" s="21">
        <v>1128</v>
      </c>
      <c r="D523" s="21"/>
      <c r="E523" s="21"/>
      <c r="F523" s="21"/>
      <c r="G523" s="21"/>
      <c r="I523" s="21"/>
      <c r="J523" s="21"/>
      <c r="K523" s="21"/>
      <c r="L523" s="21"/>
      <c r="M523" s="21"/>
      <c r="N523" s="21"/>
      <c r="O523" s="21"/>
      <c r="P523" s="21"/>
    </row>
    <row r="524" spans="1:17" x14ac:dyDescent="0.2">
      <c r="A524" s="8" t="s">
        <v>661</v>
      </c>
      <c r="B524" s="21">
        <v>1129</v>
      </c>
      <c r="D524" s="21"/>
      <c r="E524" s="21"/>
      <c r="F524" s="21"/>
      <c r="G524" s="21"/>
      <c r="I524" s="21"/>
      <c r="J524" s="21"/>
      <c r="K524" s="21"/>
      <c r="L524" s="21"/>
      <c r="M524" s="21"/>
      <c r="N524" s="21"/>
      <c r="O524" s="21"/>
      <c r="P524" s="21"/>
    </row>
    <row r="525" spans="1:17" x14ac:dyDescent="0.2">
      <c r="A525" s="8" t="s">
        <v>283</v>
      </c>
      <c r="B525" s="21">
        <v>7446277</v>
      </c>
      <c r="D525" s="21"/>
      <c r="E525" s="21"/>
      <c r="F525" s="21"/>
      <c r="G525" s="21"/>
      <c r="I525" s="21"/>
      <c r="J525" s="21"/>
      <c r="K525" s="21"/>
      <c r="L525" s="21"/>
      <c r="M525" s="21"/>
      <c r="N525" s="21"/>
      <c r="O525" s="21"/>
      <c r="P525" s="21"/>
    </row>
    <row r="526" spans="1:17" x14ac:dyDescent="0.2">
      <c r="A526" s="8" t="s">
        <v>284</v>
      </c>
      <c r="B526" s="21">
        <v>1335326</v>
      </c>
      <c r="D526" s="21"/>
      <c r="E526" s="21"/>
      <c r="F526" s="21"/>
      <c r="G526" s="21"/>
      <c r="I526" s="21"/>
      <c r="J526" s="21"/>
      <c r="K526" s="21"/>
      <c r="L526" s="21"/>
      <c r="M526" s="21"/>
      <c r="N526" s="21"/>
      <c r="O526" s="21"/>
      <c r="P526" s="21"/>
    </row>
    <row r="527" spans="1:17" x14ac:dyDescent="0.2">
      <c r="A527" s="25" t="s">
        <v>662</v>
      </c>
      <c r="B527" s="21">
        <v>58899</v>
      </c>
      <c r="D527" s="21"/>
      <c r="E527" s="21"/>
      <c r="F527" s="21"/>
      <c r="G527" s="21"/>
      <c r="I527" s="21"/>
      <c r="J527" s="21"/>
      <c r="K527" s="21"/>
      <c r="L527" s="21"/>
      <c r="M527" s="21"/>
      <c r="N527" s="21"/>
      <c r="O527" s="21"/>
      <c r="P527" s="21"/>
    </row>
    <row r="528" spans="1:17" x14ac:dyDescent="0.2">
      <c r="A528" s="8" t="s">
        <v>285</v>
      </c>
      <c r="B528" s="21">
        <v>554132</v>
      </c>
      <c r="D528" s="21"/>
      <c r="E528" s="21"/>
      <c r="F528" s="21"/>
      <c r="G528" s="21"/>
      <c r="I528" s="21"/>
      <c r="J528" s="21"/>
      <c r="K528" s="21"/>
      <c r="L528" s="21"/>
      <c r="M528" s="21"/>
      <c r="N528" s="21"/>
      <c r="O528" s="21"/>
      <c r="P528" s="21"/>
    </row>
    <row r="529" spans="1:17" x14ac:dyDescent="0.2">
      <c r="A529" s="8" t="s">
        <v>286</v>
      </c>
      <c r="B529" s="21">
        <v>919164</v>
      </c>
      <c r="D529" s="21"/>
      <c r="E529" s="21"/>
      <c r="F529" s="21"/>
      <c r="G529" s="21"/>
      <c r="I529" s="21"/>
      <c r="J529" s="21"/>
      <c r="K529" s="21"/>
      <c r="L529" s="21"/>
      <c r="M529" s="21"/>
      <c r="N529" s="21"/>
      <c r="O529" s="21"/>
      <c r="P529" s="21"/>
    </row>
    <row r="530" spans="1:17" x14ac:dyDescent="0.2">
      <c r="A530" s="8" t="s">
        <v>287</v>
      </c>
      <c r="B530" s="21">
        <v>846491</v>
      </c>
      <c r="D530" s="21"/>
      <c r="E530" s="21"/>
      <c r="F530" s="21"/>
      <c r="G530" s="21"/>
      <c r="I530" s="21"/>
      <c r="J530" s="21"/>
      <c r="K530" s="21"/>
      <c r="L530" s="21"/>
      <c r="M530" s="21"/>
      <c r="N530" s="21"/>
      <c r="O530" s="21"/>
      <c r="P530" s="21"/>
    </row>
    <row r="531" spans="1:17" x14ac:dyDescent="0.2">
      <c r="A531" s="8" t="s">
        <v>288</v>
      </c>
      <c r="B531" s="21">
        <v>1131</v>
      </c>
      <c r="D531" s="21"/>
      <c r="E531" s="21"/>
      <c r="F531" s="21"/>
      <c r="G531" s="21"/>
      <c r="I531" s="21"/>
      <c r="J531" s="21"/>
      <c r="K531" s="21"/>
      <c r="L531" s="21"/>
      <c r="M531" s="21"/>
      <c r="N531" s="21"/>
      <c r="O531" s="21"/>
      <c r="P531" s="21"/>
      <c r="Q531" s="21"/>
    </row>
    <row r="532" spans="1:17" x14ac:dyDescent="0.2">
      <c r="A532" s="8" t="s">
        <v>289</v>
      </c>
      <c r="B532" s="21">
        <v>108316</v>
      </c>
      <c r="D532" s="21"/>
      <c r="E532" s="21"/>
      <c r="F532" s="21"/>
      <c r="G532" s="21"/>
      <c r="I532" s="21"/>
      <c r="J532" s="21"/>
      <c r="K532" s="21"/>
      <c r="L532" s="21"/>
      <c r="M532" s="21"/>
      <c r="N532" s="21"/>
      <c r="O532" s="21"/>
      <c r="P532" s="21"/>
    </row>
    <row r="533" spans="1:17" x14ac:dyDescent="0.2">
      <c r="A533" s="8" t="s">
        <v>290</v>
      </c>
      <c r="B533" s="21">
        <v>8018017</v>
      </c>
      <c r="D533" s="21"/>
      <c r="E533" s="21"/>
      <c r="F533" s="21"/>
      <c r="G533" s="21"/>
      <c r="I533" s="21"/>
      <c r="J533" s="21"/>
      <c r="K533" s="21"/>
      <c r="L533" s="21"/>
      <c r="M533" s="21"/>
      <c r="N533" s="21"/>
      <c r="O533" s="21"/>
      <c r="P533" s="21"/>
      <c r="Q533" s="21"/>
    </row>
    <row r="534" spans="1:17" x14ac:dyDescent="0.2">
      <c r="A534" s="8" t="s">
        <v>291</v>
      </c>
      <c r="B534" s="21">
        <v>12427382</v>
      </c>
      <c r="D534" s="21"/>
      <c r="E534" s="21"/>
      <c r="F534" s="21"/>
      <c r="G534" s="21"/>
      <c r="I534" s="21"/>
      <c r="J534" s="21"/>
      <c r="K534" s="21"/>
      <c r="L534" s="21"/>
      <c r="M534" s="21"/>
      <c r="N534" s="21"/>
      <c r="O534" s="21"/>
      <c r="P534" s="21"/>
    </row>
    <row r="535" spans="1:17" x14ac:dyDescent="0.2">
      <c r="A535" s="8" t="s">
        <v>292</v>
      </c>
      <c r="B535" s="21">
        <v>7439965</v>
      </c>
      <c r="D535" s="21"/>
      <c r="E535" s="21"/>
      <c r="F535" s="21"/>
      <c r="G535" s="21"/>
      <c r="I535" s="21"/>
      <c r="J535" s="21"/>
      <c r="K535" s="21"/>
      <c r="L535" s="21"/>
      <c r="M535" s="21"/>
      <c r="N535" s="21"/>
      <c r="O535" s="21"/>
      <c r="P535" s="21"/>
    </row>
    <row r="536" spans="1:17" x14ac:dyDescent="0.2">
      <c r="A536" s="100" t="s">
        <v>925</v>
      </c>
      <c r="B536" s="99">
        <v>12079651</v>
      </c>
      <c r="D536" s="21"/>
      <c r="E536" s="21"/>
      <c r="F536" s="21"/>
      <c r="G536" s="21"/>
      <c r="I536" s="21"/>
      <c r="J536" s="21"/>
      <c r="K536" s="21"/>
      <c r="L536" s="21"/>
      <c r="M536" s="21"/>
      <c r="N536" s="21"/>
      <c r="O536" s="21"/>
      <c r="P536" s="21"/>
    </row>
    <row r="537" spans="1:17" x14ac:dyDescent="0.2">
      <c r="A537" s="8" t="s">
        <v>293</v>
      </c>
      <c r="B537" s="21">
        <v>108394</v>
      </c>
      <c r="D537" s="21"/>
      <c r="E537" s="21"/>
      <c r="F537" s="21"/>
      <c r="G537" s="21"/>
      <c r="I537" s="21"/>
      <c r="J537" s="21"/>
      <c r="K537" s="21"/>
      <c r="L537" s="21"/>
      <c r="M537" s="21"/>
      <c r="N537" s="21"/>
      <c r="O537" s="21"/>
      <c r="P537" s="21"/>
    </row>
    <row r="538" spans="1:17" x14ac:dyDescent="0.2">
      <c r="A538" s="8" t="s">
        <v>294</v>
      </c>
      <c r="B538" s="21">
        <v>99650</v>
      </c>
      <c r="D538" s="21"/>
      <c r="E538" s="21"/>
      <c r="F538" s="21"/>
      <c r="G538" s="21"/>
      <c r="I538" s="21"/>
      <c r="J538" s="21"/>
      <c r="K538" s="21"/>
      <c r="L538" s="21"/>
      <c r="M538" s="21"/>
      <c r="N538" s="21"/>
      <c r="O538" s="21"/>
      <c r="P538" s="21"/>
    </row>
    <row r="539" spans="1:17" x14ac:dyDescent="0.2">
      <c r="A539" s="8" t="s">
        <v>295</v>
      </c>
      <c r="B539" s="21">
        <v>71589</v>
      </c>
      <c r="D539" s="21"/>
      <c r="E539" s="21"/>
      <c r="F539" s="21"/>
      <c r="G539" s="21"/>
      <c r="I539" s="21"/>
      <c r="J539" s="21"/>
      <c r="K539" s="21"/>
      <c r="L539" s="21"/>
      <c r="M539" s="21"/>
      <c r="N539" s="21"/>
      <c r="O539" s="21"/>
      <c r="P539" s="21"/>
    </row>
    <row r="540" spans="1:17" x14ac:dyDescent="0.2">
      <c r="A540" s="8" t="s">
        <v>296</v>
      </c>
      <c r="B540" s="21">
        <v>595335</v>
      </c>
      <c r="D540" s="21"/>
      <c r="E540" s="21"/>
      <c r="F540" s="21"/>
      <c r="G540" s="21"/>
      <c r="I540" s="21"/>
      <c r="J540" s="21"/>
      <c r="K540" s="21"/>
      <c r="L540" s="21"/>
      <c r="M540" s="21"/>
      <c r="N540" s="21"/>
      <c r="O540" s="21"/>
      <c r="P540" s="21"/>
    </row>
    <row r="541" spans="1:17" x14ac:dyDescent="0.2">
      <c r="A541" s="8" t="s">
        <v>297</v>
      </c>
      <c r="B541" s="21">
        <v>148823</v>
      </c>
      <c r="D541" s="21"/>
      <c r="E541" s="21"/>
      <c r="F541" s="21"/>
      <c r="G541" s="21"/>
      <c r="I541" s="21"/>
      <c r="J541" s="21"/>
      <c r="K541" s="21"/>
      <c r="L541" s="21"/>
      <c r="M541" s="21"/>
      <c r="N541" s="21"/>
      <c r="O541" s="21"/>
      <c r="P541" s="21"/>
    </row>
    <row r="542" spans="1:17" x14ac:dyDescent="0.2">
      <c r="A542" s="8" t="s">
        <v>298</v>
      </c>
      <c r="B542" s="21">
        <v>9002680</v>
      </c>
      <c r="D542" s="21"/>
      <c r="E542" s="21"/>
      <c r="F542" s="21"/>
      <c r="G542" s="21"/>
      <c r="I542" s="21"/>
      <c r="J542" s="21"/>
      <c r="K542" s="21"/>
      <c r="L542" s="21"/>
      <c r="M542" s="21"/>
      <c r="N542" s="21"/>
      <c r="O542" s="21"/>
      <c r="P542" s="21"/>
    </row>
    <row r="543" spans="1:17" x14ac:dyDescent="0.2">
      <c r="A543" s="8" t="s">
        <v>299</v>
      </c>
      <c r="B543" s="21">
        <v>6112761</v>
      </c>
      <c r="C543" s="22"/>
      <c r="D543" s="21"/>
      <c r="E543" s="21"/>
      <c r="F543" s="21"/>
      <c r="G543" s="21"/>
      <c r="I543" s="21"/>
      <c r="J543" s="21"/>
      <c r="K543" s="21"/>
      <c r="L543" s="21"/>
      <c r="M543" s="21"/>
      <c r="N543" s="21"/>
      <c r="O543" s="21"/>
      <c r="P543" s="21"/>
    </row>
    <row r="544" spans="1:17" x14ac:dyDescent="0.2">
      <c r="A544" s="8" t="s">
        <v>300</v>
      </c>
      <c r="B544" s="21">
        <v>7487947</v>
      </c>
      <c r="D544" s="21"/>
      <c r="E544" s="21"/>
      <c r="F544" s="21"/>
      <c r="G544" s="21"/>
      <c r="I544" s="21"/>
      <c r="J544" s="21"/>
      <c r="K544" s="21"/>
      <c r="L544" s="21"/>
      <c r="M544" s="21"/>
      <c r="N544" s="21"/>
      <c r="O544" s="21"/>
      <c r="P544" s="21"/>
      <c r="Q544" s="21"/>
    </row>
    <row r="545" spans="1:17" x14ac:dyDescent="0.2">
      <c r="A545" s="8" t="s">
        <v>301</v>
      </c>
      <c r="B545" s="21">
        <v>7439976</v>
      </c>
      <c r="D545" s="21"/>
      <c r="E545" s="21"/>
      <c r="F545" s="21"/>
      <c r="G545" s="21"/>
      <c r="I545" s="21"/>
      <c r="J545" s="21"/>
      <c r="K545" s="21"/>
      <c r="L545" s="21"/>
      <c r="M545" s="21"/>
      <c r="N545" s="21"/>
      <c r="O545" s="21"/>
      <c r="P545" s="21"/>
    </row>
    <row r="546" spans="1:17" x14ac:dyDescent="0.2">
      <c r="A546" s="8" t="s">
        <v>302</v>
      </c>
      <c r="B546" s="21">
        <v>531760</v>
      </c>
      <c r="D546" s="21"/>
      <c r="E546" s="21"/>
      <c r="F546" s="21"/>
      <c r="G546" s="21"/>
      <c r="I546" s="21"/>
      <c r="J546" s="21"/>
      <c r="K546" s="21"/>
      <c r="L546" s="21"/>
      <c r="M546" s="21"/>
      <c r="N546" s="21"/>
      <c r="O546" s="21"/>
      <c r="P546" s="21"/>
    </row>
    <row r="547" spans="1:17" x14ac:dyDescent="0.2">
      <c r="A547" s="8" t="s">
        <v>303</v>
      </c>
      <c r="B547" s="21">
        <v>72333</v>
      </c>
      <c r="D547" s="21"/>
      <c r="E547" s="21"/>
      <c r="F547" s="21"/>
      <c r="G547" s="21"/>
      <c r="I547" s="21"/>
      <c r="J547" s="21"/>
      <c r="K547" s="21"/>
      <c r="L547" s="21"/>
      <c r="M547" s="21"/>
      <c r="N547" s="21"/>
      <c r="O547" s="21"/>
      <c r="P547" s="21"/>
      <c r="Q547" s="21"/>
    </row>
    <row r="548" spans="1:17" x14ac:dyDescent="0.2">
      <c r="A548" s="8" t="s">
        <v>663</v>
      </c>
      <c r="B548" s="21">
        <v>3963959</v>
      </c>
      <c r="D548" s="21"/>
      <c r="E548" s="21"/>
      <c r="F548" s="21"/>
      <c r="G548" s="21"/>
      <c r="I548" s="21"/>
      <c r="J548" s="21"/>
      <c r="K548" s="21"/>
      <c r="L548" s="21"/>
      <c r="M548" s="21"/>
      <c r="N548" s="21"/>
      <c r="O548" s="21"/>
      <c r="P548" s="21"/>
    </row>
    <row r="549" spans="1:17" x14ac:dyDescent="0.2">
      <c r="A549" s="8" t="s">
        <v>767</v>
      </c>
      <c r="B549" s="21">
        <v>74828</v>
      </c>
      <c r="D549" s="21"/>
      <c r="E549" s="21"/>
      <c r="F549" s="21"/>
      <c r="G549" s="21"/>
      <c r="I549" s="21"/>
      <c r="J549" s="21"/>
      <c r="K549" s="21"/>
      <c r="L549" s="21"/>
      <c r="M549" s="21"/>
      <c r="N549" s="21"/>
      <c r="O549" s="21"/>
      <c r="P549" s="21"/>
    </row>
    <row r="550" spans="1:17" x14ac:dyDescent="0.2">
      <c r="A550" s="8" t="s">
        <v>304</v>
      </c>
      <c r="B550" s="21">
        <v>67561</v>
      </c>
      <c r="D550" s="21"/>
      <c r="E550" s="21"/>
      <c r="F550" s="21"/>
      <c r="G550" s="21"/>
      <c r="I550" s="21"/>
      <c r="J550" s="21"/>
      <c r="K550" s="21"/>
      <c r="L550" s="21"/>
      <c r="M550" s="21"/>
      <c r="N550" s="21"/>
      <c r="O550" s="21"/>
      <c r="P550" s="21"/>
    </row>
    <row r="551" spans="1:17" x14ac:dyDescent="0.2">
      <c r="A551" s="8" t="s">
        <v>305</v>
      </c>
      <c r="B551" s="21">
        <v>60560</v>
      </c>
      <c r="D551" s="21"/>
      <c r="E551" s="21"/>
      <c r="F551" s="21"/>
      <c r="G551" s="21"/>
      <c r="I551" s="21"/>
      <c r="J551" s="21"/>
      <c r="K551" s="21"/>
      <c r="L551" s="21"/>
      <c r="M551" s="21"/>
      <c r="N551" s="21"/>
      <c r="O551" s="21"/>
      <c r="P551" s="21"/>
    </row>
    <row r="552" spans="1:17" x14ac:dyDescent="0.2">
      <c r="A552" s="8" t="s">
        <v>306</v>
      </c>
      <c r="B552" s="21">
        <v>59052</v>
      </c>
      <c r="D552" s="21"/>
      <c r="E552" s="21"/>
      <c r="F552" s="21"/>
      <c r="G552" s="21"/>
      <c r="I552" s="21"/>
      <c r="J552" s="21"/>
      <c r="K552" s="21"/>
      <c r="L552" s="21"/>
      <c r="M552" s="21"/>
      <c r="N552" s="21"/>
      <c r="O552" s="21"/>
      <c r="P552" s="21"/>
    </row>
    <row r="553" spans="1:17" x14ac:dyDescent="0.2">
      <c r="A553" s="8" t="s">
        <v>307</v>
      </c>
      <c r="B553" s="21">
        <v>15475566</v>
      </c>
      <c r="D553" s="21"/>
      <c r="E553" s="21"/>
      <c r="F553" s="21"/>
      <c r="G553" s="21"/>
      <c r="I553" s="21"/>
      <c r="J553" s="21"/>
      <c r="K553" s="21"/>
      <c r="L553" s="21"/>
      <c r="M553" s="21"/>
      <c r="N553" s="21"/>
      <c r="O553" s="21"/>
      <c r="P553" s="21"/>
      <c r="Q553" s="21"/>
    </row>
    <row r="554" spans="1:17" x14ac:dyDescent="0.2">
      <c r="A554" s="8" t="s">
        <v>308</v>
      </c>
      <c r="B554" s="21">
        <v>72435</v>
      </c>
      <c r="D554" s="21"/>
      <c r="E554" s="21"/>
      <c r="F554" s="21"/>
      <c r="G554" s="21"/>
      <c r="I554" s="21"/>
      <c r="J554" s="21"/>
      <c r="K554" s="21"/>
      <c r="L554" s="21"/>
      <c r="M554" s="21"/>
      <c r="N554" s="21"/>
      <c r="O554" s="21"/>
      <c r="P554" s="21"/>
    </row>
    <row r="555" spans="1:17" x14ac:dyDescent="0.2">
      <c r="A555" s="8" t="s">
        <v>309</v>
      </c>
      <c r="B555" s="21">
        <v>96333</v>
      </c>
      <c r="D555" s="21"/>
      <c r="E555" s="21"/>
      <c r="F555" s="21"/>
      <c r="G555" s="21"/>
      <c r="I555" s="21"/>
      <c r="J555" s="21"/>
      <c r="K555" s="21"/>
      <c r="L555" s="21"/>
      <c r="M555" s="21"/>
      <c r="N555" s="21"/>
      <c r="O555" s="21"/>
      <c r="P555" s="21"/>
    </row>
    <row r="556" spans="1:17" x14ac:dyDescent="0.2">
      <c r="A556" s="8" t="s">
        <v>664</v>
      </c>
      <c r="B556" s="21">
        <v>74839</v>
      </c>
      <c r="D556" s="21"/>
      <c r="E556" s="21"/>
      <c r="F556" s="21"/>
      <c r="G556" s="21"/>
      <c r="I556" s="21"/>
      <c r="J556" s="21"/>
      <c r="K556" s="21"/>
      <c r="L556" s="21"/>
      <c r="M556" s="21"/>
      <c r="N556" s="21"/>
      <c r="O556" s="21"/>
      <c r="P556" s="21"/>
      <c r="Q556" s="21"/>
    </row>
    <row r="557" spans="1:17" x14ac:dyDescent="0.2">
      <c r="A557" s="8" t="s">
        <v>665</v>
      </c>
      <c r="B557" s="21">
        <v>74873</v>
      </c>
      <c r="D557" s="21"/>
      <c r="E557" s="21"/>
      <c r="F557" s="21"/>
      <c r="G557" s="21"/>
      <c r="I557" s="21"/>
      <c r="J557" s="21"/>
      <c r="K557" s="21"/>
      <c r="L557" s="21"/>
      <c r="M557" s="21"/>
      <c r="N557" s="21"/>
      <c r="O557" s="21"/>
      <c r="P557" s="21"/>
      <c r="Q557" s="21"/>
    </row>
    <row r="558" spans="1:17" x14ac:dyDescent="0.2">
      <c r="A558" s="8" t="s">
        <v>666</v>
      </c>
      <c r="B558" s="21">
        <v>71556</v>
      </c>
      <c r="D558" s="21"/>
      <c r="E558" s="21"/>
      <c r="F558" s="21"/>
      <c r="G558" s="21"/>
      <c r="I558" s="21"/>
      <c r="J558" s="21"/>
      <c r="K558" s="21"/>
      <c r="L558" s="21"/>
      <c r="M558" s="21"/>
      <c r="N558" s="21"/>
      <c r="O558" s="21"/>
      <c r="P558" s="21"/>
    </row>
    <row r="559" spans="1:17" x14ac:dyDescent="0.2">
      <c r="A559" s="8" t="s">
        <v>310</v>
      </c>
      <c r="B559" s="21">
        <v>78933</v>
      </c>
      <c r="D559" s="21"/>
      <c r="E559" s="21"/>
      <c r="F559" s="21"/>
      <c r="G559" s="21"/>
      <c r="I559" s="21"/>
      <c r="J559" s="21"/>
      <c r="K559" s="21"/>
      <c r="L559" s="21"/>
      <c r="M559" s="21"/>
      <c r="N559" s="21"/>
      <c r="O559" s="21"/>
      <c r="P559" s="21"/>
    </row>
    <row r="560" spans="1:17" x14ac:dyDescent="0.2">
      <c r="A560" s="8" t="s">
        <v>311</v>
      </c>
      <c r="B560" s="21">
        <v>60344</v>
      </c>
      <c r="D560" s="21"/>
      <c r="E560" s="21"/>
      <c r="F560" s="21"/>
      <c r="G560" s="21"/>
      <c r="I560" s="21"/>
      <c r="J560" s="21"/>
      <c r="K560" s="21"/>
      <c r="L560" s="21"/>
      <c r="M560" s="21"/>
      <c r="N560" s="21"/>
      <c r="O560" s="21"/>
      <c r="P560" s="21"/>
    </row>
    <row r="561" spans="1:17" x14ac:dyDescent="0.2">
      <c r="A561" s="8" t="s">
        <v>667</v>
      </c>
      <c r="B561" s="21">
        <v>74884</v>
      </c>
      <c r="D561" s="21"/>
      <c r="E561" s="21"/>
      <c r="F561" s="21"/>
      <c r="G561" s="21"/>
      <c r="I561" s="21"/>
      <c r="J561" s="21"/>
      <c r="K561" s="21"/>
      <c r="L561" s="21"/>
      <c r="M561" s="21"/>
      <c r="N561" s="21"/>
      <c r="O561" s="21"/>
      <c r="P561" s="21"/>
      <c r="Q561" s="21"/>
    </row>
    <row r="562" spans="1:17" ht="13.5" customHeight="1" x14ac:dyDescent="0.2">
      <c r="A562" s="8" t="s">
        <v>668</v>
      </c>
      <c r="B562" s="21">
        <v>108101</v>
      </c>
      <c r="D562" s="21"/>
      <c r="E562" s="21"/>
      <c r="F562" s="21"/>
      <c r="G562" s="21"/>
      <c r="I562" s="21"/>
      <c r="J562" s="21"/>
      <c r="K562" s="21"/>
      <c r="L562" s="21"/>
      <c r="M562" s="21"/>
      <c r="N562" s="21"/>
      <c r="O562" s="21"/>
      <c r="P562" s="21"/>
    </row>
    <row r="563" spans="1:17" x14ac:dyDescent="0.2">
      <c r="A563" s="8" t="s">
        <v>312</v>
      </c>
      <c r="B563" s="21">
        <v>624839</v>
      </c>
      <c r="D563" s="21"/>
      <c r="E563" s="21"/>
      <c r="F563" s="21"/>
      <c r="G563" s="21"/>
      <c r="I563" s="21"/>
      <c r="J563" s="21"/>
      <c r="K563" s="21"/>
      <c r="L563" s="21"/>
      <c r="M563" s="21"/>
      <c r="N563" s="21"/>
      <c r="O563" s="21"/>
      <c r="P563" s="21"/>
      <c r="Q563" s="21"/>
    </row>
    <row r="564" spans="1:17" x14ac:dyDescent="0.2">
      <c r="A564" s="8" t="s">
        <v>313</v>
      </c>
      <c r="B564" s="21">
        <v>593748</v>
      </c>
      <c r="D564" s="21"/>
      <c r="E564" s="21"/>
      <c r="F564" s="21"/>
      <c r="G564" s="21"/>
      <c r="I564" s="21"/>
      <c r="J564" s="21"/>
      <c r="K564" s="21"/>
      <c r="L564" s="21"/>
      <c r="M564" s="21"/>
      <c r="N564" s="21"/>
      <c r="O564" s="21"/>
      <c r="P564" s="21"/>
    </row>
    <row r="565" spans="1:17" x14ac:dyDescent="0.2">
      <c r="A565" s="8" t="s">
        <v>314</v>
      </c>
      <c r="B565" s="21">
        <v>80626</v>
      </c>
      <c r="D565" s="21"/>
      <c r="E565" s="21"/>
      <c r="F565" s="21"/>
      <c r="G565" s="21"/>
      <c r="I565" s="21"/>
      <c r="J565" s="21"/>
      <c r="K565" s="21"/>
      <c r="L565" s="21"/>
      <c r="M565" s="21"/>
      <c r="N565" s="21"/>
      <c r="O565" s="21"/>
      <c r="P565" s="21"/>
      <c r="Q565" s="21"/>
    </row>
    <row r="566" spans="1:17" x14ac:dyDescent="0.2">
      <c r="A566" s="8" t="s">
        <v>315</v>
      </c>
      <c r="B566" s="21">
        <v>66273</v>
      </c>
      <c r="D566" s="21"/>
      <c r="E566" s="21"/>
      <c r="F566" s="21"/>
      <c r="G566" s="21"/>
      <c r="I566" s="21"/>
      <c r="J566" s="21"/>
      <c r="K566" s="21"/>
      <c r="L566" s="21"/>
      <c r="M566" s="21"/>
      <c r="N566" s="21"/>
      <c r="O566" s="21"/>
      <c r="P566" s="21"/>
    </row>
    <row r="567" spans="1:17" x14ac:dyDescent="0.2">
      <c r="A567" s="8" t="s">
        <v>669</v>
      </c>
      <c r="B567" s="21">
        <v>1634044</v>
      </c>
      <c r="D567" s="21"/>
      <c r="E567" s="21"/>
      <c r="F567" s="21"/>
      <c r="G567" s="21"/>
      <c r="I567" s="21"/>
      <c r="J567" s="21"/>
      <c r="K567" s="21"/>
      <c r="L567" s="21"/>
      <c r="M567" s="21"/>
      <c r="N567" s="21"/>
      <c r="O567" s="21"/>
      <c r="P567" s="21"/>
    </row>
    <row r="568" spans="1:17" x14ac:dyDescent="0.2">
      <c r="A568" s="8" t="s">
        <v>316</v>
      </c>
      <c r="B568" s="21">
        <v>590965</v>
      </c>
      <c r="D568" s="21"/>
      <c r="E568" s="21"/>
      <c r="F568" s="21"/>
      <c r="G568" s="21"/>
      <c r="I568" s="21"/>
      <c r="J568" s="21"/>
      <c r="K568" s="21"/>
      <c r="L568" s="21"/>
      <c r="M568" s="21"/>
      <c r="N568" s="21"/>
      <c r="O568" s="21"/>
      <c r="P568" s="21"/>
    </row>
    <row r="569" spans="1:17" x14ac:dyDescent="0.2">
      <c r="A569" s="8" t="s">
        <v>771</v>
      </c>
      <c r="B569" s="21">
        <v>592621</v>
      </c>
      <c r="D569" s="21"/>
      <c r="E569" s="21"/>
      <c r="F569" s="21"/>
      <c r="G569" s="21"/>
      <c r="I569" s="21"/>
      <c r="J569" s="21"/>
      <c r="K569" s="21"/>
      <c r="L569" s="21"/>
      <c r="M569" s="21"/>
      <c r="N569" s="21"/>
      <c r="O569" s="21"/>
      <c r="P569" s="21"/>
      <c r="Q569" s="21"/>
    </row>
    <row r="570" spans="1:17" x14ac:dyDescent="0.2">
      <c r="A570" s="8" t="s">
        <v>317</v>
      </c>
      <c r="B570" s="21">
        <v>74953</v>
      </c>
      <c r="D570" s="21"/>
      <c r="E570" s="21"/>
      <c r="F570" s="21"/>
      <c r="G570" s="21"/>
      <c r="I570" s="21"/>
      <c r="J570" s="21"/>
      <c r="K570" s="21"/>
      <c r="L570" s="21"/>
      <c r="M570" s="21"/>
      <c r="N570" s="21"/>
      <c r="O570" s="21"/>
      <c r="P570" s="21"/>
      <c r="Q570" s="21"/>
    </row>
    <row r="571" spans="1:17" x14ac:dyDescent="0.2">
      <c r="A571" s="8" t="s">
        <v>670</v>
      </c>
      <c r="B571" s="21">
        <v>75092</v>
      </c>
      <c r="D571" s="21"/>
      <c r="E571" s="21"/>
      <c r="F571" s="21"/>
      <c r="G571" s="21"/>
      <c r="I571" s="21"/>
      <c r="J571" s="21"/>
      <c r="K571" s="21"/>
      <c r="L571" s="21"/>
      <c r="M571" s="21"/>
      <c r="N571" s="21"/>
      <c r="O571" s="21"/>
      <c r="P571" s="21"/>
    </row>
    <row r="572" spans="1:17" x14ac:dyDescent="0.2">
      <c r="A572" s="25" t="s">
        <v>671</v>
      </c>
      <c r="B572" s="21">
        <v>101688</v>
      </c>
      <c r="D572" s="21"/>
      <c r="E572" s="21"/>
      <c r="F572" s="21"/>
      <c r="G572" s="21"/>
      <c r="I572" s="21"/>
      <c r="J572" s="21"/>
      <c r="K572" s="21"/>
      <c r="L572" s="21"/>
      <c r="M572" s="21"/>
      <c r="N572" s="21"/>
      <c r="O572" s="21"/>
      <c r="P572" s="21"/>
    </row>
    <row r="573" spans="1:17" x14ac:dyDescent="0.2">
      <c r="A573" s="8" t="s">
        <v>318</v>
      </c>
      <c r="B573" s="21">
        <v>58184</v>
      </c>
      <c r="D573" s="21"/>
      <c r="E573" s="21"/>
      <c r="F573" s="21"/>
      <c r="G573" s="21"/>
      <c r="I573" s="21"/>
      <c r="J573" s="21"/>
      <c r="K573" s="21"/>
      <c r="L573" s="21"/>
      <c r="M573" s="21"/>
      <c r="N573" s="21"/>
      <c r="O573" s="21"/>
      <c r="P573" s="21"/>
    </row>
    <row r="574" spans="1:17" x14ac:dyDescent="0.2">
      <c r="A574" s="8" t="s">
        <v>319</v>
      </c>
      <c r="B574" s="21">
        <v>56042</v>
      </c>
      <c r="D574" s="21"/>
      <c r="E574" s="21"/>
      <c r="F574" s="21"/>
      <c r="G574" s="21"/>
      <c r="I574" s="21"/>
      <c r="J574" s="21"/>
      <c r="K574" s="21"/>
      <c r="L574" s="21"/>
      <c r="M574" s="21"/>
      <c r="N574" s="21"/>
      <c r="O574" s="21"/>
      <c r="P574" s="21"/>
    </row>
    <row r="575" spans="1:17" x14ac:dyDescent="0.2">
      <c r="A575" s="8" t="s">
        <v>320</v>
      </c>
      <c r="B575" s="21">
        <v>9006422</v>
      </c>
      <c r="D575" s="21"/>
      <c r="E575" s="21"/>
      <c r="F575" s="21"/>
      <c r="G575" s="21"/>
      <c r="I575" s="21"/>
      <c r="J575" s="21"/>
      <c r="K575" s="21"/>
      <c r="L575" s="21"/>
      <c r="M575" s="21"/>
      <c r="N575" s="21"/>
      <c r="O575" s="21"/>
      <c r="P575" s="21"/>
    </row>
    <row r="576" spans="1:17" x14ac:dyDescent="0.2">
      <c r="A576" s="8" t="s">
        <v>321</v>
      </c>
      <c r="B576" s="21">
        <v>443481</v>
      </c>
      <c r="D576" s="21"/>
      <c r="E576" s="21"/>
      <c r="F576" s="21"/>
      <c r="G576" s="21"/>
      <c r="I576" s="21"/>
      <c r="J576" s="21"/>
      <c r="K576" s="21"/>
      <c r="L576" s="21"/>
      <c r="M576" s="21"/>
      <c r="N576" s="21"/>
      <c r="O576" s="21"/>
      <c r="P576" s="21"/>
    </row>
    <row r="577" spans="1:16" x14ac:dyDescent="0.2">
      <c r="A577" s="8" t="s">
        <v>322</v>
      </c>
      <c r="B577" s="21">
        <v>90948</v>
      </c>
      <c r="D577" s="21"/>
      <c r="E577" s="21"/>
      <c r="F577" s="21"/>
      <c r="G577" s="21"/>
      <c r="I577" s="21"/>
      <c r="J577" s="21"/>
      <c r="K577" s="21"/>
      <c r="L577" s="21"/>
      <c r="M577" s="21"/>
      <c r="N577" s="21"/>
      <c r="O577" s="21"/>
      <c r="P577" s="21"/>
    </row>
    <row r="578" spans="1:16" x14ac:dyDescent="0.2">
      <c r="A578" s="8" t="s">
        <v>672</v>
      </c>
      <c r="B578" s="21">
        <v>59467968</v>
      </c>
      <c r="D578" s="21"/>
      <c r="E578" s="21"/>
      <c r="F578" s="21"/>
      <c r="G578" s="21"/>
      <c r="I578" s="21"/>
      <c r="J578" s="21"/>
      <c r="K578" s="21"/>
      <c r="L578" s="21"/>
      <c r="M578" s="21"/>
      <c r="N578" s="21"/>
      <c r="O578" s="21"/>
      <c r="P578" s="21"/>
    </row>
    <row r="579" spans="1:16" x14ac:dyDescent="0.2">
      <c r="A579" s="8" t="s">
        <v>673</v>
      </c>
      <c r="B579" s="21">
        <v>1136</v>
      </c>
      <c r="D579" s="21"/>
      <c r="E579" s="21"/>
      <c r="F579" s="21"/>
      <c r="G579" s="21"/>
      <c r="I579" s="21"/>
      <c r="J579" s="21"/>
      <c r="K579" s="21"/>
      <c r="L579" s="21"/>
      <c r="M579" s="21"/>
      <c r="N579" s="21"/>
      <c r="O579" s="21"/>
      <c r="P579" s="21"/>
    </row>
    <row r="580" spans="1:16" x14ac:dyDescent="0.2">
      <c r="A580" s="8" t="s">
        <v>674</v>
      </c>
      <c r="B580" s="21">
        <v>1135</v>
      </c>
      <c r="D580" s="21"/>
      <c r="E580" s="21"/>
      <c r="F580" s="21"/>
      <c r="G580" s="21"/>
      <c r="I580" s="21"/>
      <c r="J580" s="21"/>
      <c r="K580" s="21"/>
      <c r="L580" s="21"/>
      <c r="M580" s="21"/>
      <c r="N580" s="21"/>
      <c r="O580" s="21"/>
      <c r="P580" s="21"/>
    </row>
    <row r="581" spans="1:16" x14ac:dyDescent="0.2">
      <c r="A581" s="8" t="s">
        <v>675</v>
      </c>
      <c r="B581" s="21">
        <v>1140</v>
      </c>
      <c r="D581" s="21"/>
      <c r="E581" s="21"/>
      <c r="F581" s="21"/>
      <c r="G581" s="21"/>
      <c r="I581" s="21"/>
      <c r="J581" s="21"/>
      <c r="K581" s="21"/>
      <c r="L581" s="21"/>
      <c r="M581" s="21"/>
      <c r="N581" s="21"/>
      <c r="O581" s="21"/>
      <c r="P581" s="21"/>
    </row>
    <row r="582" spans="1:16" x14ac:dyDescent="0.2">
      <c r="A582" s="8" t="s">
        <v>323</v>
      </c>
      <c r="B582" s="21">
        <v>2385855</v>
      </c>
      <c r="D582" s="21"/>
      <c r="E582" s="21"/>
      <c r="F582" s="21"/>
      <c r="G582" s="21"/>
      <c r="I582" s="21"/>
      <c r="J582" s="21"/>
      <c r="K582" s="21"/>
      <c r="L582" s="21"/>
      <c r="M582" s="21"/>
      <c r="N582" s="21"/>
      <c r="O582" s="21"/>
      <c r="P582" s="21"/>
    </row>
    <row r="583" spans="1:16" x14ac:dyDescent="0.2">
      <c r="A583" s="8" t="s">
        <v>324</v>
      </c>
      <c r="B583" s="21">
        <v>62015398</v>
      </c>
      <c r="D583" s="21"/>
      <c r="E583" s="21"/>
      <c r="F583" s="21"/>
      <c r="G583" s="21"/>
      <c r="I583" s="21"/>
      <c r="J583" s="21"/>
      <c r="K583" s="21"/>
      <c r="L583" s="21"/>
      <c r="M583" s="21"/>
      <c r="N583" s="21"/>
      <c r="O583" s="21"/>
      <c r="P583" s="21"/>
    </row>
    <row r="584" spans="1:16" x14ac:dyDescent="0.2">
      <c r="A584" s="8" t="s">
        <v>325</v>
      </c>
      <c r="B584" s="21">
        <v>50077</v>
      </c>
      <c r="D584" s="21"/>
      <c r="E584" s="21"/>
      <c r="F584" s="21"/>
      <c r="G584" s="21"/>
      <c r="I584" s="21"/>
      <c r="J584" s="21"/>
      <c r="K584" s="21"/>
      <c r="L584" s="21"/>
      <c r="M584" s="21"/>
      <c r="N584" s="21"/>
      <c r="O584" s="21"/>
      <c r="P584" s="21"/>
    </row>
    <row r="585" spans="1:16" x14ac:dyDescent="0.2">
      <c r="A585" s="8" t="s">
        <v>676</v>
      </c>
      <c r="B585" s="21">
        <v>70476823</v>
      </c>
      <c r="D585" s="21"/>
      <c r="E585" s="21"/>
      <c r="F585" s="21"/>
      <c r="G585" s="21"/>
      <c r="I585" s="21"/>
      <c r="J585" s="21"/>
      <c r="K585" s="21"/>
      <c r="L585" s="21"/>
      <c r="M585" s="21"/>
      <c r="N585" s="21"/>
      <c r="O585" s="21"/>
      <c r="P585" s="21"/>
    </row>
    <row r="586" spans="1:16" x14ac:dyDescent="0.2">
      <c r="A586" s="100" t="s">
        <v>870</v>
      </c>
      <c r="B586" s="99">
        <v>1141</v>
      </c>
      <c r="D586" s="21"/>
      <c r="E586" s="21"/>
      <c r="F586" s="21"/>
      <c r="G586" s="21"/>
      <c r="I586" s="21"/>
      <c r="J586" s="21"/>
      <c r="K586" s="21"/>
      <c r="L586" s="21"/>
      <c r="M586" s="21"/>
      <c r="N586" s="21"/>
      <c r="O586" s="21"/>
      <c r="P586" s="21"/>
    </row>
    <row r="587" spans="1:16" x14ac:dyDescent="0.2">
      <c r="A587" s="8" t="s">
        <v>326</v>
      </c>
      <c r="B587" s="21">
        <v>1313275</v>
      </c>
      <c r="D587" s="21"/>
      <c r="E587" s="21"/>
      <c r="F587" s="21"/>
      <c r="G587" s="21"/>
      <c r="I587" s="21"/>
      <c r="J587" s="21"/>
      <c r="K587" s="21"/>
      <c r="L587" s="21"/>
      <c r="M587" s="21"/>
      <c r="N587" s="21"/>
      <c r="O587" s="21"/>
      <c r="P587" s="21"/>
    </row>
    <row r="588" spans="1:16" x14ac:dyDescent="0.2">
      <c r="A588" s="8" t="s">
        <v>327</v>
      </c>
      <c r="B588" s="21">
        <v>315220</v>
      </c>
      <c r="D588" s="21"/>
      <c r="E588" s="21"/>
      <c r="F588" s="21"/>
      <c r="G588" s="21"/>
      <c r="I588" s="21"/>
      <c r="J588" s="21"/>
      <c r="K588" s="21"/>
      <c r="L588" s="21"/>
      <c r="M588" s="21"/>
      <c r="N588" s="21"/>
      <c r="O588" s="21"/>
      <c r="P588" s="21"/>
    </row>
    <row r="589" spans="1:16" x14ac:dyDescent="0.2">
      <c r="A589" s="8" t="s">
        <v>328</v>
      </c>
      <c r="B589" s="21">
        <v>505602</v>
      </c>
      <c r="D589" s="21"/>
      <c r="E589" s="21"/>
      <c r="F589" s="21"/>
      <c r="G589" s="21"/>
      <c r="I589" s="21"/>
      <c r="J589" s="21"/>
      <c r="K589" s="21"/>
      <c r="L589" s="21"/>
      <c r="M589" s="21"/>
      <c r="N589" s="21"/>
      <c r="O589" s="21"/>
      <c r="P589" s="21"/>
    </row>
    <row r="590" spans="1:16" x14ac:dyDescent="0.2">
      <c r="A590" s="8" t="s">
        <v>329</v>
      </c>
      <c r="B590" s="21">
        <v>108383</v>
      </c>
      <c r="D590" s="21"/>
      <c r="E590" s="21"/>
      <c r="F590" s="21"/>
      <c r="G590" s="21"/>
      <c r="I590" s="21"/>
      <c r="J590" s="21"/>
      <c r="K590" s="21"/>
      <c r="L590" s="21"/>
      <c r="M590" s="21"/>
      <c r="N590" s="21"/>
      <c r="O590" s="21"/>
      <c r="P590" s="21"/>
    </row>
    <row r="591" spans="1:16" x14ac:dyDescent="0.2">
      <c r="A591" s="8" t="s">
        <v>677</v>
      </c>
      <c r="B591" s="21">
        <v>613354</v>
      </c>
      <c r="D591" s="21"/>
      <c r="E591" s="21"/>
      <c r="F591" s="21"/>
      <c r="G591" s="21"/>
      <c r="I591" s="21"/>
      <c r="J591" s="21"/>
      <c r="K591" s="21"/>
      <c r="L591" s="21"/>
      <c r="M591" s="21"/>
      <c r="N591" s="21"/>
      <c r="O591" s="21"/>
      <c r="P591" s="21"/>
    </row>
    <row r="592" spans="1:16" x14ac:dyDescent="0.2">
      <c r="A592" s="8" t="s">
        <v>330</v>
      </c>
      <c r="B592" s="21">
        <v>121697</v>
      </c>
      <c r="D592" s="21"/>
      <c r="E592" s="21"/>
      <c r="F592" s="21"/>
      <c r="G592" s="21"/>
      <c r="I592" s="21"/>
      <c r="J592" s="21"/>
      <c r="K592" s="21"/>
      <c r="L592" s="21"/>
      <c r="M592" s="21"/>
      <c r="N592" s="21"/>
      <c r="O592" s="21"/>
      <c r="P592" s="21"/>
    </row>
    <row r="593" spans="1:17" x14ac:dyDescent="0.2">
      <c r="A593" s="8" t="s">
        <v>678</v>
      </c>
      <c r="B593" s="21">
        <v>531828</v>
      </c>
      <c r="D593" s="21"/>
      <c r="E593" s="21"/>
      <c r="F593" s="21"/>
      <c r="G593" s="21"/>
      <c r="I593" s="21"/>
      <c r="J593" s="21"/>
      <c r="K593" s="21"/>
      <c r="L593" s="21"/>
      <c r="M593" s="21"/>
      <c r="N593" s="21"/>
      <c r="O593" s="21"/>
      <c r="P593" s="21"/>
      <c r="Q593" s="21"/>
    </row>
    <row r="594" spans="1:17" x14ac:dyDescent="0.2">
      <c r="A594" s="8" t="s">
        <v>331</v>
      </c>
      <c r="B594" s="21">
        <v>86220420</v>
      </c>
      <c r="D594" s="21"/>
      <c r="E594" s="21"/>
      <c r="F594" s="21"/>
      <c r="G594" s="21"/>
      <c r="I594" s="21"/>
      <c r="J594" s="21"/>
      <c r="K594" s="21"/>
      <c r="L594" s="21"/>
      <c r="M594" s="21"/>
      <c r="N594" s="21"/>
      <c r="O594" s="21"/>
      <c r="P594" s="21"/>
    </row>
    <row r="595" spans="1:17" x14ac:dyDescent="0.2">
      <c r="A595" s="8" t="s">
        <v>332</v>
      </c>
      <c r="B595" s="21">
        <v>3771195</v>
      </c>
      <c r="D595" s="21"/>
      <c r="E595" s="21"/>
      <c r="F595" s="21"/>
      <c r="G595" s="21"/>
      <c r="I595" s="21"/>
      <c r="J595" s="21"/>
      <c r="K595" s="21"/>
      <c r="L595" s="21"/>
      <c r="M595" s="21"/>
      <c r="N595" s="21"/>
      <c r="O595" s="21"/>
      <c r="P595" s="21"/>
    </row>
    <row r="596" spans="1:17" x14ac:dyDescent="0.2">
      <c r="A596" s="8" t="s">
        <v>333</v>
      </c>
      <c r="B596" s="21">
        <v>91203</v>
      </c>
      <c r="D596" s="21"/>
      <c r="E596" s="21"/>
      <c r="F596" s="21"/>
      <c r="G596" s="21"/>
      <c r="I596" s="21"/>
      <c r="J596" s="21"/>
      <c r="K596" s="21"/>
      <c r="L596" s="21"/>
      <c r="M596" s="21"/>
      <c r="N596" s="21"/>
      <c r="O596" s="21"/>
      <c r="P596" s="21"/>
    </row>
    <row r="597" spans="1:17" x14ac:dyDescent="0.2">
      <c r="A597" s="8" t="s">
        <v>334</v>
      </c>
      <c r="B597" s="21">
        <v>71363</v>
      </c>
      <c r="D597" s="21"/>
      <c r="E597" s="21"/>
      <c r="F597" s="21"/>
      <c r="G597" s="21"/>
      <c r="I597" s="21"/>
      <c r="J597" s="21"/>
      <c r="K597" s="21"/>
      <c r="L597" s="21"/>
      <c r="M597" s="21"/>
      <c r="N597" s="21"/>
      <c r="O597" s="21"/>
      <c r="P597" s="21"/>
    </row>
    <row r="598" spans="1:17" x14ac:dyDescent="0.2">
      <c r="A598" s="8" t="s">
        <v>335</v>
      </c>
      <c r="B598" s="21">
        <v>117840</v>
      </c>
      <c r="D598" s="21"/>
      <c r="E598" s="21"/>
      <c r="F598" s="21"/>
      <c r="G598" s="21"/>
      <c r="I598" s="21"/>
      <c r="J598" s="21"/>
      <c r="K598" s="21"/>
      <c r="L598" s="21"/>
      <c r="M598" s="21"/>
      <c r="N598" s="21"/>
      <c r="O598" s="21"/>
      <c r="P598" s="21"/>
      <c r="Q598" s="21"/>
    </row>
    <row r="599" spans="1:17" x14ac:dyDescent="0.2">
      <c r="A599" s="8" t="s">
        <v>336</v>
      </c>
      <c r="B599" s="21">
        <v>1405103</v>
      </c>
      <c r="D599" s="21"/>
      <c r="E599" s="21"/>
      <c r="F599" s="21"/>
      <c r="G599" s="21"/>
      <c r="I599" s="21"/>
      <c r="J599" s="21"/>
      <c r="K599" s="21"/>
      <c r="L599" s="21"/>
      <c r="M599" s="21"/>
      <c r="N599" s="21"/>
      <c r="O599" s="21"/>
      <c r="P599" s="21"/>
    </row>
    <row r="600" spans="1:17" x14ac:dyDescent="0.2">
      <c r="A600" s="8" t="s">
        <v>337</v>
      </c>
      <c r="B600" s="21">
        <v>56391572</v>
      </c>
      <c r="D600" s="21"/>
      <c r="E600" s="21"/>
      <c r="F600" s="21"/>
      <c r="G600" s="21"/>
      <c r="I600" s="21"/>
      <c r="J600" s="21"/>
      <c r="K600" s="21"/>
      <c r="L600" s="21"/>
      <c r="M600" s="21"/>
      <c r="N600" s="21"/>
      <c r="O600" s="21"/>
      <c r="P600" s="21"/>
    </row>
    <row r="601" spans="1:17" x14ac:dyDescent="0.2">
      <c r="A601" s="8" t="s">
        <v>338</v>
      </c>
      <c r="B601" s="21">
        <v>7440020</v>
      </c>
      <c r="D601" s="21"/>
      <c r="E601" s="21"/>
      <c r="F601" s="21"/>
      <c r="G601" s="21"/>
      <c r="I601" s="21"/>
      <c r="J601" s="21"/>
      <c r="K601" s="21"/>
      <c r="L601" s="21"/>
      <c r="M601" s="21"/>
      <c r="N601" s="21"/>
      <c r="O601" s="21"/>
      <c r="P601" s="21"/>
    </row>
    <row r="602" spans="1:17" x14ac:dyDescent="0.2">
      <c r="A602" s="8" t="s">
        <v>339</v>
      </c>
      <c r="B602" s="21">
        <v>373024</v>
      </c>
      <c r="D602" s="21"/>
      <c r="E602" s="21"/>
      <c r="F602" s="21"/>
      <c r="G602" s="21"/>
      <c r="I602" s="21"/>
      <c r="J602" s="21"/>
      <c r="K602" s="21"/>
      <c r="L602" s="21"/>
      <c r="M602" s="21"/>
      <c r="N602" s="21"/>
      <c r="O602" s="21"/>
      <c r="P602" s="21"/>
      <c r="Q602" s="21"/>
    </row>
    <row r="603" spans="1:17" x14ac:dyDescent="0.2">
      <c r="A603" s="8" t="s">
        <v>340</v>
      </c>
      <c r="B603" s="21">
        <v>3333673</v>
      </c>
      <c r="D603" s="21"/>
      <c r="E603" s="21"/>
      <c r="F603" s="21"/>
      <c r="G603" s="21"/>
      <c r="I603" s="21"/>
      <c r="J603" s="21"/>
      <c r="K603" s="21"/>
      <c r="L603" s="21"/>
      <c r="M603" s="21"/>
      <c r="N603" s="21"/>
      <c r="O603" s="21"/>
      <c r="P603" s="21"/>
    </row>
    <row r="604" spans="1:17" x14ac:dyDescent="0.2">
      <c r="A604" s="8" t="s">
        <v>341</v>
      </c>
      <c r="B604" s="21">
        <v>13463393</v>
      </c>
      <c r="D604" s="21"/>
      <c r="E604" s="21"/>
      <c r="F604" s="21"/>
      <c r="G604" s="21"/>
      <c r="I604" s="21"/>
      <c r="J604" s="21"/>
      <c r="K604" s="21"/>
      <c r="L604" s="21"/>
      <c r="M604" s="21"/>
      <c r="N604" s="21"/>
      <c r="O604" s="21"/>
      <c r="P604" s="21"/>
      <c r="Q604" s="21"/>
    </row>
    <row r="605" spans="1:17" x14ac:dyDescent="0.2">
      <c r="A605" s="100" t="s">
        <v>910</v>
      </c>
      <c r="B605" s="99">
        <v>7718549</v>
      </c>
      <c r="D605" s="21"/>
      <c r="E605" s="21"/>
      <c r="F605" s="21"/>
      <c r="G605" s="21"/>
      <c r="I605" s="21"/>
      <c r="J605" s="21"/>
      <c r="K605" s="21"/>
      <c r="L605" s="21"/>
      <c r="M605" s="21"/>
      <c r="N605" s="21"/>
      <c r="O605" s="21"/>
      <c r="P605" s="21"/>
      <c r="Q605" s="21"/>
    </row>
    <row r="606" spans="1:17" x14ac:dyDescent="0.2">
      <c r="A606" s="8" t="s">
        <v>342</v>
      </c>
      <c r="B606" s="21">
        <v>12054487</v>
      </c>
      <c r="D606" s="21"/>
      <c r="E606" s="21"/>
      <c r="F606" s="21"/>
      <c r="G606" s="21"/>
      <c r="I606" s="21"/>
      <c r="J606" s="21"/>
      <c r="K606" s="21"/>
      <c r="L606" s="21"/>
      <c r="M606" s="21"/>
      <c r="N606" s="21"/>
      <c r="O606" s="21"/>
      <c r="P606" s="21"/>
    </row>
    <row r="607" spans="1:17" x14ac:dyDescent="0.2">
      <c r="A607" s="100" t="s">
        <v>928</v>
      </c>
      <c r="B607" s="99">
        <v>13138459</v>
      </c>
      <c r="D607" s="21"/>
      <c r="E607" s="21"/>
      <c r="F607" s="21"/>
      <c r="G607" s="21"/>
      <c r="I607" s="21"/>
      <c r="J607" s="21"/>
      <c r="K607" s="21"/>
      <c r="L607" s="21"/>
      <c r="M607" s="21"/>
      <c r="N607" s="21"/>
      <c r="O607" s="21"/>
      <c r="P607" s="21"/>
    </row>
    <row r="608" spans="1:17" x14ac:dyDescent="0.2">
      <c r="A608" s="8" t="s">
        <v>343</v>
      </c>
      <c r="B608" s="21">
        <v>1313991</v>
      </c>
      <c r="D608" s="21"/>
      <c r="E608" s="21"/>
      <c r="F608" s="21"/>
      <c r="G608" s="21"/>
      <c r="I608" s="21"/>
      <c r="J608" s="21"/>
      <c r="K608" s="21"/>
      <c r="L608" s="21"/>
      <c r="M608" s="21"/>
      <c r="N608" s="21"/>
      <c r="O608" s="21"/>
      <c r="P608" s="21"/>
      <c r="Q608" s="21"/>
    </row>
    <row r="609" spans="1:17" x14ac:dyDescent="0.2">
      <c r="A609" s="8" t="s">
        <v>344</v>
      </c>
      <c r="B609" s="21">
        <v>1146</v>
      </c>
      <c r="D609" s="21"/>
      <c r="E609" s="21"/>
      <c r="F609" s="21"/>
      <c r="G609" s="21"/>
      <c r="I609" s="21"/>
      <c r="J609" s="21"/>
      <c r="K609" s="21"/>
      <c r="L609" s="21"/>
      <c r="M609" s="21"/>
      <c r="N609" s="21"/>
      <c r="O609" s="21"/>
      <c r="P609" s="21"/>
    </row>
    <row r="610" spans="1:17" x14ac:dyDescent="0.2">
      <c r="A610" s="8" t="s">
        <v>345</v>
      </c>
      <c r="B610" s="21">
        <v>12035722</v>
      </c>
      <c r="D610" s="21"/>
      <c r="E610" s="21"/>
      <c r="F610" s="21"/>
      <c r="G610" s="21"/>
      <c r="I610" s="21"/>
      <c r="J610" s="21"/>
      <c r="K610" s="21"/>
      <c r="L610" s="21"/>
      <c r="M610" s="21"/>
      <c r="N610" s="21"/>
      <c r="O610" s="21"/>
      <c r="P610" s="21"/>
    </row>
    <row r="611" spans="1:17" x14ac:dyDescent="0.2">
      <c r="A611" s="100" t="s">
        <v>914</v>
      </c>
      <c r="B611" s="99">
        <v>7786814</v>
      </c>
      <c r="D611" s="21"/>
      <c r="E611" s="21"/>
      <c r="F611" s="21"/>
      <c r="G611" s="21"/>
      <c r="I611" s="21"/>
      <c r="J611" s="21"/>
      <c r="K611" s="21"/>
      <c r="L611" s="21"/>
      <c r="M611" s="21"/>
      <c r="N611" s="21"/>
      <c r="O611" s="21"/>
      <c r="P611" s="21"/>
    </row>
    <row r="612" spans="1:17" x14ac:dyDescent="0.2">
      <c r="A612" s="8" t="s">
        <v>346</v>
      </c>
      <c r="B612" s="21">
        <v>1271289</v>
      </c>
      <c r="D612" s="21"/>
      <c r="E612" s="21"/>
      <c r="F612" s="21"/>
      <c r="G612" s="21"/>
      <c r="I612" s="21"/>
      <c r="J612" s="21"/>
      <c r="K612" s="21"/>
      <c r="L612" s="21"/>
      <c r="M612" s="21"/>
      <c r="N612" s="21"/>
      <c r="O612" s="21"/>
      <c r="P612" s="21"/>
    </row>
    <row r="613" spans="1:17" x14ac:dyDescent="0.2">
      <c r="A613" s="8" t="s">
        <v>347</v>
      </c>
      <c r="B613" s="21">
        <v>54115</v>
      </c>
      <c r="D613" s="21"/>
      <c r="E613" s="21"/>
      <c r="F613" s="21"/>
      <c r="G613" s="21"/>
      <c r="I613" s="21"/>
      <c r="J613" s="21"/>
      <c r="K613" s="21"/>
      <c r="L613" s="21"/>
      <c r="M613" s="21"/>
      <c r="N613" s="21"/>
      <c r="O613" s="21"/>
      <c r="P613" s="21"/>
      <c r="Q613" s="21"/>
    </row>
    <row r="614" spans="1:17" x14ac:dyDescent="0.2">
      <c r="A614" s="8" t="s">
        <v>348</v>
      </c>
      <c r="B614" s="21">
        <v>61574</v>
      </c>
      <c r="D614" s="21"/>
      <c r="E614" s="21"/>
      <c r="F614" s="21"/>
      <c r="G614" s="21"/>
      <c r="I614" s="21"/>
      <c r="J614" s="21"/>
      <c r="K614" s="21"/>
      <c r="L614" s="21"/>
      <c r="M614" s="21"/>
      <c r="N614" s="21"/>
      <c r="O614" s="21"/>
      <c r="P614" s="21"/>
    </row>
    <row r="615" spans="1:17" x14ac:dyDescent="0.2">
      <c r="A615" s="8" t="s">
        <v>349</v>
      </c>
      <c r="B615" s="21">
        <v>7697372</v>
      </c>
      <c r="D615" s="21"/>
      <c r="E615" s="21"/>
      <c r="F615" s="21"/>
      <c r="G615" s="21"/>
      <c r="I615" s="21"/>
      <c r="J615" s="21"/>
      <c r="K615" s="21"/>
      <c r="L615" s="21"/>
      <c r="M615" s="21"/>
      <c r="N615" s="21"/>
      <c r="O615" s="21"/>
      <c r="P615" s="21"/>
    </row>
    <row r="616" spans="1:17" x14ac:dyDescent="0.2">
      <c r="A616" s="8" t="s">
        <v>823</v>
      </c>
      <c r="B616" s="21">
        <v>139139</v>
      </c>
      <c r="D616" s="21"/>
      <c r="E616" s="21"/>
      <c r="F616" s="21"/>
      <c r="G616" s="21"/>
      <c r="I616" s="21"/>
      <c r="J616" s="21"/>
      <c r="K616" s="21"/>
      <c r="L616" s="21"/>
      <c r="M616" s="21"/>
      <c r="N616" s="21"/>
      <c r="O616" s="21"/>
      <c r="P616" s="21"/>
    </row>
    <row r="617" spans="1:17" x14ac:dyDescent="0.2">
      <c r="A617" s="8" t="s">
        <v>679</v>
      </c>
      <c r="B617" s="21">
        <v>1148</v>
      </c>
      <c r="D617" s="21"/>
      <c r="E617" s="21"/>
      <c r="F617" s="21"/>
      <c r="G617" s="21"/>
      <c r="I617" s="21"/>
      <c r="J617" s="21"/>
      <c r="K617" s="21"/>
      <c r="L617" s="21"/>
      <c r="M617" s="21"/>
      <c r="N617" s="21"/>
      <c r="O617" s="21"/>
      <c r="P617" s="21"/>
    </row>
    <row r="618" spans="1:17" x14ac:dyDescent="0.2">
      <c r="A618" s="25" t="s">
        <v>680</v>
      </c>
      <c r="B618" s="21">
        <v>18662538</v>
      </c>
      <c r="D618" s="21"/>
      <c r="E618" s="21"/>
      <c r="F618" s="21"/>
      <c r="G618" s="21"/>
      <c r="I618" s="21"/>
      <c r="J618" s="21"/>
      <c r="K618" s="21"/>
      <c r="L618" s="21"/>
      <c r="M618" s="21"/>
      <c r="N618" s="21"/>
      <c r="O618" s="21"/>
      <c r="P618" s="21"/>
      <c r="Q618" s="21"/>
    </row>
    <row r="619" spans="1:17" x14ac:dyDescent="0.2">
      <c r="A619" s="8" t="s">
        <v>350</v>
      </c>
      <c r="B619" s="21">
        <v>98953</v>
      </c>
      <c r="D619" s="21"/>
      <c r="E619" s="21"/>
      <c r="F619" s="21"/>
      <c r="G619" s="21"/>
      <c r="I619" s="21"/>
      <c r="J619" s="21"/>
      <c r="K619" s="21"/>
      <c r="L619" s="21"/>
      <c r="M619" s="21"/>
      <c r="N619" s="21"/>
      <c r="O619" s="21"/>
      <c r="P619" s="21"/>
    </row>
    <row r="620" spans="1:17" x14ac:dyDescent="0.2">
      <c r="A620" s="8" t="s">
        <v>681</v>
      </c>
      <c r="B620" s="21">
        <v>1836755</v>
      </c>
      <c r="D620" s="21"/>
      <c r="E620" s="21"/>
      <c r="F620" s="21"/>
      <c r="G620" s="21"/>
      <c r="I620" s="21"/>
      <c r="J620" s="21"/>
      <c r="K620" s="21"/>
      <c r="L620" s="21"/>
      <c r="M620" s="21"/>
      <c r="N620" s="21"/>
      <c r="O620" s="21"/>
      <c r="P620" s="21"/>
    </row>
    <row r="621" spans="1:17" x14ac:dyDescent="0.2">
      <c r="A621" s="8" t="s">
        <v>351</v>
      </c>
      <c r="B621" s="21">
        <v>67209</v>
      </c>
      <c r="D621" s="21"/>
      <c r="E621" s="21"/>
      <c r="F621" s="21"/>
      <c r="G621" s="21"/>
      <c r="I621" s="21"/>
      <c r="J621" s="21"/>
      <c r="K621" s="21"/>
      <c r="L621" s="21"/>
      <c r="M621" s="21"/>
      <c r="N621" s="21"/>
      <c r="O621" s="21"/>
      <c r="P621" s="21"/>
    </row>
    <row r="622" spans="1:17" x14ac:dyDescent="0.2">
      <c r="A622" s="8" t="s">
        <v>352</v>
      </c>
      <c r="B622" s="21">
        <v>59870</v>
      </c>
      <c r="D622" s="21"/>
      <c r="E622" s="21"/>
      <c r="F622" s="21"/>
      <c r="G622" s="21"/>
      <c r="I622" s="21"/>
      <c r="J622" s="21"/>
      <c r="K622" s="21"/>
      <c r="L622" s="21"/>
      <c r="M622" s="21"/>
      <c r="N622" s="21"/>
      <c r="O622" s="21"/>
      <c r="P622" s="21"/>
      <c r="Q622" s="21"/>
    </row>
    <row r="623" spans="1:17" x14ac:dyDescent="0.2">
      <c r="A623" s="8" t="s">
        <v>778</v>
      </c>
      <c r="B623" s="21">
        <v>10102440</v>
      </c>
      <c r="D623" s="21"/>
      <c r="E623" s="21"/>
      <c r="F623" s="21"/>
      <c r="G623" s="21"/>
      <c r="I623" s="21"/>
      <c r="J623" s="21"/>
      <c r="K623" s="21"/>
      <c r="L623" s="21"/>
      <c r="M623" s="21"/>
      <c r="N623" s="21"/>
      <c r="O623" s="21"/>
      <c r="P623" s="21"/>
    </row>
    <row r="624" spans="1:17" x14ac:dyDescent="0.2">
      <c r="A624" s="8" t="s">
        <v>353</v>
      </c>
      <c r="B624" s="21">
        <v>51752</v>
      </c>
      <c r="D624" s="21"/>
      <c r="E624" s="21"/>
      <c r="F624" s="21"/>
      <c r="G624" s="21"/>
      <c r="I624" s="21"/>
      <c r="J624" s="21"/>
      <c r="K624" s="21"/>
      <c r="L624" s="21"/>
      <c r="M624" s="21"/>
      <c r="N624" s="21"/>
      <c r="O624" s="21"/>
      <c r="P624" s="21"/>
    </row>
    <row r="625" spans="1:16" x14ac:dyDescent="0.2">
      <c r="A625" s="8" t="s">
        <v>682</v>
      </c>
      <c r="B625" s="21">
        <v>55867</v>
      </c>
      <c r="D625" s="21"/>
      <c r="E625" s="21"/>
      <c r="F625" s="21"/>
      <c r="G625" s="21"/>
      <c r="I625" s="21"/>
      <c r="J625" s="21"/>
      <c r="K625" s="21"/>
      <c r="L625" s="21"/>
      <c r="M625" s="21"/>
      <c r="N625" s="21"/>
      <c r="O625" s="21"/>
      <c r="P625" s="21"/>
    </row>
    <row r="626" spans="1:16" x14ac:dyDescent="0.2">
      <c r="A626" s="8" t="s">
        <v>683</v>
      </c>
      <c r="B626" s="21">
        <v>302705</v>
      </c>
      <c r="D626" s="21"/>
      <c r="E626" s="21"/>
      <c r="F626" s="21"/>
      <c r="G626" s="21"/>
      <c r="I626" s="21"/>
      <c r="J626" s="21"/>
      <c r="K626" s="21"/>
      <c r="L626" s="21"/>
      <c r="M626" s="21"/>
      <c r="N626" s="21"/>
      <c r="O626" s="21"/>
      <c r="P626" s="21"/>
    </row>
    <row r="627" spans="1:16" x14ac:dyDescent="0.2">
      <c r="A627" s="8" t="s">
        <v>354</v>
      </c>
      <c r="B627" s="21">
        <v>55630</v>
      </c>
      <c r="D627" s="21"/>
      <c r="E627" s="21"/>
      <c r="F627" s="21"/>
      <c r="G627" s="21"/>
      <c r="I627" s="21"/>
      <c r="J627" s="21"/>
      <c r="K627" s="21"/>
      <c r="L627" s="21"/>
      <c r="M627" s="21"/>
      <c r="N627" s="21"/>
      <c r="O627" s="21"/>
      <c r="P627" s="21"/>
    </row>
    <row r="628" spans="1:16" x14ac:dyDescent="0.2">
      <c r="A628" s="8" t="s">
        <v>784</v>
      </c>
      <c r="B628" s="8">
        <v>10024972</v>
      </c>
      <c r="D628" s="21"/>
      <c r="E628" s="21"/>
      <c r="F628" s="21"/>
      <c r="G628" s="21"/>
      <c r="I628" s="21"/>
      <c r="J628" s="21"/>
      <c r="K628" s="21"/>
      <c r="L628" s="21"/>
      <c r="M628" s="21"/>
      <c r="N628" s="21"/>
      <c r="O628" s="21"/>
      <c r="P628" s="21"/>
    </row>
    <row r="629" spans="1:16" x14ac:dyDescent="0.2">
      <c r="A629" s="8" t="s">
        <v>684</v>
      </c>
      <c r="B629" s="21">
        <v>70257</v>
      </c>
      <c r="D629" s="21"/>
      <c r="E629" s="21"/>
      <c r="F629" s="21"/>
      <c r="G629" s="21"/>
      <c r="I629" s="21"/>
      <c r="J629" s="21"/>
      <c r="K629" s="21"/>
      <c r="L629" s="21"/>
      <c r="M629" s="21"/>
      <c r="N629" s="21"/>
      <c r="O629" s="21"/>
      <c r="P629" s="21"/>
    </row>
    <row r="630" spans="1:16" x14ac:dyDescent="0.2">
      <c r="A630" s="8" t="s">
        <v>355</v>
      </c>
      <c r="B630" s="21">
        <v>924425</v>
      </c>
      <c r="D630" s="21"/>
      <c r="E630" s="21"/>
      <c r="F630" s="21"/>
      <c r="G630" s="21"/>
      <c r="I630" s="21"/>
      <c r="J630" s="21"/>
      <c r="K630" s="21"/>
      <c r="L630" s="21"/>
      <c r="M630" s="21"/>
      <c r="N630" s="21"/>
      <c r="O630" s="21"/>
      <c r="P630" s="21"/>
    </row>
    <row r="631" spans="1:16" x14ac:dyDescent="0.2">
      <c r="A631" s="25" t="s">
        <v>685</v>
      </c>
      <c r="B631" s="21">
        <v>494031</v>
      </c>
      <c r="D631" s="21"/>
      <c r="E631" s="21"/>
      <c r="F631" s="21"/>
      <c r="G631" s="21"/>
      <c r="I631" s="21"/>
      <c r="J631" s="21"/>
      <c r="K631" s="21"/>
      <c r="L631" s="21"/>
      <c r="M631" s="21"/>
      <c r="N631" s="21"/>
      <c r="O631" s="21"/>
      <c r="P631" s="21"/>
    </row>
    <row r="632" spans="1:16" x14ac:dyDescent="0.2">
      <c r="A632" s="25" t="s">
        <v>824</v>
      </c>
      <c r="B632" s="21">
        <v>1116547</v>
      </c>
      <c r="D632" s="21"/>
      <c r="E632" s="21"/>
      <c r="F632" s="21"/>
      <c r="G632" s="21"/>
      <c r="I632" s="21"/>
      <c r="J632" s="21"/>
      <c r="K632" s="21"/>
      <c r="L632" s="21"/>
      <c r="M632" s="21"/>
      <c r="N632" s="21"/>
      <c r="O632" s="21"/>
      <c r="P632" s="21"/>
    </row>
    <row r="633" spans="1:16" x14ac:dyDescent="0.2">
      <c r="A633" s="8" t="s">
        <v>686</v>
      </c>
      <c r="B633" s="21">
        <v>55185</v>
      </c>
      <c r="D633" s="21"/>
      <c r="E633" s="21"/>
      <c r="F633" s="21"/>
      <c r="G633" s="21"/>
      <c r="I633" s="21"/>
      <c r="J633" s="21"/>
      <c r="K633" s="21"/>
      <c r="L633" s="21"/>
      <c r="M633" s="21"/>
      <c r="N633" s="21"/>
      <c r="O633" s="21"/>
      <c r="P633" s="21"/>
    </row>
    <row r="634" spans="1:16" x14ac:dyDescent="0.2">
      <c r="A634" s="8" t="s">
        <v>687</v>
      </c>
      <c r="B634" s="21">
        <v>62759</v>
      </c>
      <c r="D634" s="21"/>
      <c r="E634" s="21"/>
      <c r="F634" s="21"/>
      <c r="G634" s="21"/>
      <c r="I634" s="21"/>
      <c r="J634" s="21"/>
      <c r="K634" s="21"/>
      <c r="L634" s="21"/>
      <c r="M634" s="21"/>
      <c r="N634" s="21"/>
      <c r="O634" s="21"/>
      <c r="P634" s="21"/>
    </row>
    <row r="635" spans="1:16" x14ac:dyDescent="0.2">
      <c r="A635" s="8" t="s">
        <v>688</v>
      </c>
      <c r="B635" s="21">
        <v>924163</v>
      </c>
      <c r="D635" s="21"/>
      <c r="E635" s="21"/>
      <c r="F635" s="21"/>
      <c r="G635" s="21"/>
      <c r="I635" s="21"/>
      <c r="J635" s="21"/>
      <c r="K635" s="21"/>
      <c r="L635" s="21"/>
      <c r="M635" s="21"/>
      <c r="N635" s="21"/>
      <c r="O635" s="21"/>
      <c r="P635" s="21"/>
    </row>
    <row r="636" spans="1:16" x14ac:dyDescent="0.2">
      <c r="A636" s="8" t="s">
        <v>689</v>
      </c>
      <c r="B636" s="21">
        <v>621647</v>
      </c>
      <c r="D636" s="21"/>
      <c r="E636" s="21"/>
      <c r="F636" s="21"/>
      <c r="G636" s="21"/>
      <c r="I636" s="21"/>
      <c r="J636" s="21"/>
      <c r="K636" s="21"/>
      <c r="L636" s="21"/>
      <c r="M636" s="21"/>
      <c r="N636" s="21"/>
      <c r="O636" s="21"/>
      <c r="P636" s="21"/>
    </row>
    <row r="637" spans="1:16" x14ac:dyDescent="0.2">
      <c r="A637" s="8" t="s">
        <v>690</v>
      </c>
      <c r="B637" s="21">
        <v>86306</v>
      </c>
      <c r="D637" s="21"/>
      <c r="E637" s="21"/>
      <c r="F637" s="21"/>
      <c r="G637" s="21"/>
      <c r="I637" s="21"/>
      <c r="J637" s="21"/>
      <c r="K637" s="21"/>
      <c r="L637" s="21"/>
      <c r="M637" s="21"/>
      <c r="N637" s="21"/>
      <c r="O637" s="21"/>
      <c r="P637" s="21"/>
    </row>
    <row r="638" spans="1:16" x14ac:dyDescent="0.2">
      <c r="A638" s="8" t="s">
        <v>691</v>
      </c>
      <c r="B638" s="21">
        <v>10595956</v>
      </c>
      <c r="D638" s="21"/>
      <c r="E638" s="21"/>
      <c r="F638" s="21"/>
      <c r="G638" s="21"/>
      <c r="I638" s="21"/>
      <c r="J638" s="21"/>
      <c r="K638" s="21"/>
      <c r="L638" s="21"/>
      <c r="M638" s="21"/>
      <c r="N638" s="21"/>
      <c r="O638" s="21"/>
      <c r="P638" s="21"/>
    </row>
    <row r="639" spans="1:16" x14ac:dyDescent="0.2">
      <c r="A639" s="8" t="s">
        <v>692</v>
      </c>
      <c r="B639" s="21">
        <v>4549400</v>
      </c>
      <c r="D639" s="21"/>
      <c r="E639" s="21"/>
      <c r="F639" s="21"/>
      <c r="G639" s="21"/>
      <c r="I639" s="21"/>
      <c r="J639" s="21"/>
      <c r="K639" s="21"/>
      <c r="L639" s="21"/>
      <c r="M639" s="21"/>
      <c r="N639" s="21"/>
      <c r="O639" s="21"/>
      <c r="P639" s="21"/>
    </row>
    <row r="640" spans="1:16" x14ac:dyDescent="0.2">
      <c r="A640" s="8" t="s">
        <v>356</v>
      </c>
      <c r="B640" s="21">
        <v>59892</v>
      </c>
      <c r="D640" s="21"/>
      <c r="E640" s="21"/>
      <c r="F640" s="21"/>
      <c r="G640" s="21"/>
      <c r="I640" s="21"/>
      <c r="J640" s="21"/>
      <c r="K640" s="21"/>
      <c r="L640" s="21"/>
      <c r="M640" s="21"/>
      <c r="N640" s="21"/>
      <c r="O640" s="21"/>
      <c r="P640" s="21"/>
    </row>
    <row r="641" spans="1:16" x14ac:dyDescent="0.2">
      <c r="A641" s="8" t="s">
        <v>772</v>
      </c>
      <c r="B641" s="21">
        <v>759739</v>
      </c>
      <c r="D641" s="21"/>
      <c r="E641" s="21"/>
      <c r="F641" s="21"/>
      <c r="G641" s="21"/>
      <c r="I641" s="21"/>
      <c r="J641" s="21"/>
      <c r="K641" s="21"/>
      <c r="L641" s="21"/>
      <c r="M641" s="21"/>
      <c r="N641" s="21"/>
      <c r="O641" s="21"/>
      <c r="P641" s="21"/>
    </row>
    <row r="642" spans="1:16" x14ac:dyDescent="0.2">
      <c r="A642" s="8" t="s">
        <v>813</v>
      </c>
      <c r="B642" s="21">
        <v>684935</v>
      </c>
      <c r="D642" s="21"/>
      <c r="E642" s="21"/>
      <c r="F642" s="21"/>
      <c r="G642" s="21"/>
      <c r="I642" s="21"/>
      <c r="J642" s="21"/>
      <c r="K642" s="21"/>
      <c r="L642" s="21"/>
      <c r="M642" s="21"/>
      <c r="N642" s="21"/>
      <c r="O642" s="21"/>
      <c r="P642" s="21"/>
    </row>
    <row r="643" spans="1:16" x14ac:dyDescent="0.2">
      <c r="A643" s="8" t="s">
        <v>693</v>
      </c>
      <c r="B643" s="21">
        <v>615532</v>
      </c>
      <c r="D643" s="21"/>
      <c r="E643" s="21"/>
      <c r="F643" s="21"/>
      <c r="G643" s="21"/>
      <c r="I643" s="21"/>
      <c r="J643" s="21"/>
      <c r="K643" s="21"/>
      <c r="L643" s="21"/>
      <c r="M643" s="21"/>
      <c r="N643" s="21"/>
      <c r="O643" s="21"/>
      <c r="P643" s="21"/>
    </row>
    <row r="644" spans="1:16" x14ac:dyDescent="0.2">
      <c r="A644" s="8" t="s">
        <v>357</v>
      </c>
      <c r="B644" s="21">
        <v>16543558</v>
      </c>
      <c r="D644" s="21"/>
      <c r="E644" s="21"/>
      <c r="F644" s="21"/>
      <c r="G644" s="21"/>
      <c r="I644" s="21"/>
      <c r="J644" s="21"/>
      <c r="K644" s="21"/>
      <c r="L644" s="21"/>
      <c r="M644" s="21"/>
      <c r="N644" s="21"/>
      <c r="O644" s="21"/>
      <c r="P644" s="21"/>
    </row>
    <row r="645" spans="1:16" x14ac:dyDescent="0.2">
      <c r="A645" s="8" t="s">
        <v>358</v>
      </c>
      <c r="B645" s="21">
        <v>100754</v>
      </c>
      <c r="D645" s="21"/>
      <c r="E645" s="21"/>
      <c r="F645" s="21"/>
      <c r="G645" s="21"/>
      <c r="I645" s="21"/>
      <c r="J645" s="21"/>
      <c r="K645" s="21"/>
      <c r="L645" s="21"/>
      <c r="M645" s="21"/>
      <c r="N645" s="21"/>
      <c r="O645" s="21"/>
      <c r="P645" s="21"/>
    </row>
    <row r="646" spans="1:16" x14ac:dyDescent="0.2">
      <c r="A646" s="8" t="s">
        <v>359</v>
      </c>
      <c r="B646" s="21">
        <v>930552</v>
      </c>
      <c r="D646" s="21"/>
      <c r="E646" s="21"/>
      <c r="F646" s="21"/>
      <c r="G646" s="21"/>
      <c r="I646" s="21"/>
      <c r="J646" s="21"/>
      <c r="K646" s="21"/>
      <c r="L646" s="21"/>
      <c r="M646" s="21"/>
      <c r="N646" s="21"/>
      <c r="O646" s="21"/>
      <c r="P646" s="21"/>
    </row>
    <row r="647" spans="1:16" x14ac:dyDescent="0.2">
      <c r="A647" s="8" t="s">
        <v>360</v>
      </c>
      <c r="B647" s="21">
        <v>13256229</v>
      </c>
      <c r="D647" s="21"/>
      <c r="E647" s="21"/>
      <c r="F647" s="21"/>
      <c r="G647" s="21"/>
      <c r="I647" s="21"/>
      <c r="J647" s="21"/>
      <c r="K647" s="21"/>
      <c r="L647" s="21"/>
      <c r="M647" s="21"/>
      <c r="N647" s="21"/>
      <c r="O647" s="21"/>
      <c r="P647" s="21"/>
    </row>
    <row r="648" spans="1:16" x14ac:dyDescent="0.2">
      <c r="A648" s="8" t="s">
        <v>361</v>
      </c>
      <c r="B648" s="21">
        <v>68224</v>
      </c>
      <c r="D648" s="21"/>
      <c r="E648" s="21"/>
      <c r="F648" s="21"/>
      <c r="G648" s="21"/>
      <c r="I648" s="21"/>
      <c r="J648" s="21"/>
      <c r="K648" s="21"/>
      <c r="L648" s="21"/>
      <c r="M648" s="21"/>
      <c r="N648" s="21"/>
      <c r="O648" s="21"/>
      <c r="P648" s="21"/>
    </row>
    <row r="649" spans="1:16" x14ac:dyDescent="0.2">
      <c r="A649" s="8" t="s">
        <v>362</v>
      </c>
      <c r="B649" s="21">
        <v>6533002</v>
      </c>
      <c r="D649" s="21"/>
      <c r="E649" s="21"/>
      <c r="F649" s="21"/>
      <c r="G649" s="21"/>
      <c r="I649" s="21"/>
      <c r="J649" s="21"/>
      <c r="K649" s="21"/>
      <c r="L649" s="21"/>
      <c r="M649" s="21"/>
      <c r="N649" s="21"/>
      <c r="O649" s="21"/>
      <c r="P649" s="21"/>
    </row>
    <row r="650" spans="1:16" x14ac:dyDescent="0.2">
      <c r="A650" s="8" t="s">
        <v>363</v>
      </c>
      <c r="B650" s="21">
        <v>97563</v>
      </c>
      <c r="D650" s="21"/>
      <c r="E650" s="21"/>
      <c r="F650" s="21"/>
      <c r="G650" s="21"/>
      <c r="I650" s="21"/>
      <c r="J650" s="21"/>
      <c r="K650" s="21"/>
      <c r="L650" s="21"/>
      <c r="M650" s="21"/>
      <c r="N650" s="21"/>
      <c r="O650" s="21"/>
      <c r="P650" s="21"/>
    </row>
    <row r="651" spans="1:16" x14ac:dyDescent="0.2">
      <c r="A651" s="8" t="s">
        <v>801</v>
      </c>
      <c r="B651" s="21">
        <v>90040</v>
      </c>
      <c r="D651" s="21"/>
      <c r="E651" s="21"/>
      <c r="F651" s="21"/>
      <c r="G651" s="21"/>
      <c r="I651" s="21"/>
      <c r="J651" s="21"/>
      <c r="K651" s="21"/>
      <c r="L651" s="21"/>
      <c r="M651" s="21"/>
      <c r="N651" s="21"/>
      <c r="O651" s="21"/>
      <c r="P651" s="21"/>
    </row>
    <row r="652" spans="1:16" x14ac:dyDescent="0.2">
      <c r="A652" s="8" t="s">
        <v>694</v>
      </c>
      <c r="B652" s="21">
        <v>134292</v>
      </c>
      <c r="D652" s="21"/>
      <c r="E652" s="21"/>
      <c r="F652" s="21"/>
      <c r="G652" s="21"/>
      <c r="I652" s="21"/>
      <c r="J652" s="21"/>
      <c r="K652" s="21"/>
      <c r="L652" s="21"/>
      <c r="M652" s="21"/>
      <c r="N652" s="21"/>
      <c r="O652" s="21"/>
      <c r="P652" s="21"/>
    </row>
    <row r="653" spans="1:16" x14ac:dyDescent="0.2">
      <c r="A653" s="8" t="s">
        <v>364</v>
      </c>
      <c r="B653" s="21">
        <v>303479</v>
      </c>
      <c r="D653" s="21"/>
      <c r="E653" s="21"/>
      <c r="F653" s="21"/>
      <c r="G653" s="21"/>
      <c r="I653" s="21"/>
      <c r="J653" s="21"/>
      <c r="K653" s="21"/>
      <c r="L653" s="21"/>
      <c r="M653" s="21"/>
      <c r="N653" s="21"/>
      <c r="O653" s="21"/>
      <c r="P653" s="21"/>
    </row>
    <row r="654" spans="1:16" x14ac:dyDescent="0.2">
      <c r="A654" s="8" t="s">
        <v>365</v>
      </c>
      <c r="B654" s="21">
        <v>95487</v>
      </c>
      <c r="D654" s="21"/>
      <c r="E654" s="21"/>
      <c r="F654" s="21"/>
      <c r="G654" s="21"/>
      <c r="I654" s="21"/>
      <c r="J654" s="21"/>
      <c r="K654" s="21"/>
      <c r="L654" s="21"/>
      <c r="M654" s="21"/>
      <c r="N654" s="21"/>
      <c r="O654" s="21"/>
      <c r="P654" s="21"/>
    </row>
    <row r="655" spans="1:16" x14ac:dyDescent="0.2">
      <c r="A655" s="8" t="s">
        <v>695</v>
      </c>
      <c r="B655" s="21">
        <v>2234131</v>
      </c>
      <c r="D655" s="21"/>
      <c r="E655" s="21"/>
      <c r="F655" s="21"/>
      <c r="G655" s="21"/>
      <c r="I655" s="21"/>
      <c r="J655" s="21"/>
      <c r="K655" s="21"/>
      <c r="L655" s="21"/>
      <c r="M655" s="21"/>
      <c r="N655" s="21"/>
      <c r="O655" s="21"/>
      <c r="P655" s="21"/>
    </row>
    <row r="656" spans="1:16" x14ac:dyDescent="0.2">
      <c r="A656" s="8" t="s">
        <v>366</v>
      </c>
      <c r="B656" s="21">
        <v>528290</v>
      </c>
      <c r="D656" s="21"/>
      <c r="E656" s="21"/>
      <c r="F656" s="21"/>
      <c r="G656" s="21"/>
      <c r="I656" s="21"/>
      <c r="J656" s="21"/>
      <c r="K656" s="21"/>
      <c r="L656" s="21"/>
      <c r="M656" s="21"/>
      <c r="N656" s="21"/>
      <c r="O656" s="21"/>
      <c r="P656" s="21"/>
    </row>
    <row r="657" spans="1:16" x14ac:dyDescent="0.2">
      <c r="A657" s="8" t="s">
        <v>367</v>
      </c>
      <c r="B657" s="21">
        <v>2646175</v>
      </c>
      <c r="D657" s="21"/>
      <c r="E657" s="21"/>
      <c r="F657" s="21"/>
      <c r="G657" s="21"/>
      <c r="I657" s="21"/>
      <c r="J657" s="21"/>
      <c r="K657" s="21"/>
      <c r="L657" s="21"/>
      <c r="M657" s="21"/>
      <c r="N657" s="21"/>
      <c r="O657" s="21"/>
      <c r="P657" s="21"/>
    </row>
    <row r="658" spans="1:16" x14ac:dyDescent="0.2">
      <c r="A658" s="8" t="s">
        <v>368</v>
      </c>
      <c r="B658" s="21">
        <v>8014957</v>
      </c>
      <c r="D658" s="21"/>
      <c r="E658" s="21"/>
      <c r="F658" s="21"/>
      <c r="G658" s="21"/>
      <c r="I658" s="21"/>
      <c r="J658" s="21"/>
      <c r="K658" s="21"/>
      <c r="L658" s="21"/>
      <c r="M658" s="21"/>
      <c r="N658" s="21"/>
      <c r="O658" s="21"/>
      <c r="P658" s="21"/>
    </row>
    <row r="659" spans="1:16" x14ac:dyDescent="0.2">
      <c r="A659" s="8" t="s">
        <v>369</v>
      </c>
      <c r="B659" s="21">
        <v>20816120</v>
      </c>
      <c r="D659" s="21"/>
      <c r="E659" s="21"/>
      <c r="F659" s="21"/>
      <c r="G659" s="21"/>
      <c r="I659" s="21"/>
      <c r="J659" s="21"/>
      <c r="K659" s="21"/>
      <c r="L659" s="21"/>
      <c r="M659" s="21"/>
      <c r="N659" s="21"/>
      <c r="O659" s="21"/>
      <c r="P659" s="21"/>
    </row>
    <row r="660" spans="1:16" x14ac:dyDescent="0.2">
      <c r="A660" s="8" t="s">
        <v>814</v>
      </c>
      <c r="B660" s="21">
        <v>95534</v>
      </c>
      <c r="D660" s="21"/>
      <c r="E660" s="21"/>
      <c r="F660" s="21"/>
      <c r="G660" s="21"/>
      <c r="I660" s="21"/>
      <c r="J660" s="21"/>
      <c r="K660" s="21"/>
      <c r="L660" s="21"/>
      <c r="M660" s="21"/>
      <c r="N660" s="21"/>
      <c r="O660" s="21"/>
      <c r="P660" s="21"/>
    </row>
    <row r="661" spans="1:16" x14ac:dyDescent="0.2">
      <c r="A661" s="8" t="s">
        <v>696</v>
      </c>
      <c r="B661" s="21">
        <v>636215</v>
      </c>
      <c r="D661" s="21"/>
      <c r="E661" s="21"/>
      <c r="F661" s="21"/>
      <c r="G661" s="21"/>
      <c r="I661" s="21"/>
      <c r="J661" s="21"/>
      <c r="K661" s="21"/>
      <c r="L661" s="21"/>
      <c r="M661" s="21"/>
      <c r="N661" s="21"/>
      <c r="O661" s="21"/>
      <c r="P661" s="21"/>
    </row>
    <row r="662" spans="1:16" x14ac:dyDescent="0.2">
      <c r="A662" s="8" t="s">
        <v>370</v>
      </c>
      <c r="B662" s="21">
        <v>42603</v>
      </c>
      <c r="D662" s="21"/>
      <c r="E662" s="21"/>
      <c r="F662" s="21"/>
      <c r="G662" s="21"/>
      <c r="I662" s="21"/>
      <c r="J662" s="21"/>
      <c r="K662" s="21"/>
      <c r="L662" s="21"/>
      <c r="M662" s="21"/>
      <c r="N662" s="21"/>
      <c r="O662" s="21"/>
      <c r="P662" s="21"/>
    </row>
    <row r="663" spans="1:16" x14ac:dyDescent="0.2">
      <c r="A663" s="8" t="s">
        <v>371</v>
      </c>
      <c r="B663" s="21">
        <v>42401</v>
      </c>
      <c r="D663" s="21"/>
      <c r="E663" s="21"/>
      <c r="F663" s="21"/>
      <c r="G663" s="21"/>
      <c r="I663" s="21"/>
      <c r="J663" s="21"/>
      <c r="K663" s="21"/>
      <c r="L663" s="21"/>
      <c r="M663" s="21"/>
      <c r="N663" s="21"/>
      <c r="O663" s="21"/>
      <c r="P663" s="21"/>
    </row>
    <row r="664" spans="1:16" x14ac:dyDescent="0.2">
      <c r="A664" s="8" t="s">
        <v>372</v>
      </c>
      <c r="B664" s="21">
        <v>95476</v>
      </c>
      <c r="D664" s="21"/>
      <c r="E664" s="21"/>
      <c r="F664" s="21"/>
      <c r="G664" s="21"/>
      <c r="I664" s="21"/>
      <c r="J664" s="21"/>
      <c r="K664" s="21"/>
      <c r="L664" s="21"/>
      <c r="M664" s="21"/>
      <c r="N664" s="21"/>
      <c r="O664" s="21"/>
      <c r="P664" s="21"/>
    </row>
    <row r="665" spans="1:16" x14ac:dyDescent="0.2">
      <c r="A665" s="8" t="s">
        <v>373</v>
      </c>
      <c r="B665" s="21">
        <v>434071</v>
      </c>
      <c r="D665" s="21"/>
      <c r="E665" s="21"/>
      <c r="F665" s="21"/>
      <c r="G665" s="21"/>
      <c r="I665" s="21"/>
      <c r="J665" s="21"/>
      <c r="K665" s="21"/>
      <c r="L665" s="21"/>
      <c r="M665" s="21"/>
      <c r="N665" s="21"/>
      <c r="O665" s="21"/>
      <c r="P665" s="21"/>
    </row>
    <row r="666" spans="1:16" x14ac:dyDescent="0.2">
      <c r="A666" s="8" t="s">
        <v>374</v>
      </c>
      <c r="B666" s="21">
        <v>79572</v>
      </c>
      <c r="D666" s="21"/>
      <c r="E666" s="21"/>
      <c r="F666" s="21"/>
      <c r="G666" s="21"/>
      <c r="I666" s="21"/>
      <c r="J666" s="21"/>
      <c r="K666" s="21"/>
      <c r="L666" s="21"/>
      <c r="M666" s="21"/>
      <c r="N666" s="21"/>
      <c r="O666" s="21"/>
      <c r="P666" s="21"/>
    </row>
    <row r="667" spans="1:16" x14ac:dyDescent="0.2">
      <c r="A667" s="8" t="s">
        <v>777</v>
      </c>
      <c r="B667" s="21">
        <v>10028156</v>
      </c>
      <c r="D667" s="21"/>
      <c r="E667" s="21"/>
      <c r="F667" s="21"/>
      <c r="G667" s="21"/>
      <c r="I667" s="21"/>
      <c r="J667" s="21"/>
      <c r="K667" s="21"/>
      <c r="L667" s="21"/>
      <c r="M667" s="21"/>
      <c r="N667" s="21"/>
      <c r="O667" s="21"/>
      <c r="P667" s="21"/>
    </row>
    <row r="668" spans="1:16" x14ac:dyDescent="0.2">
      <c r="A668" s="8" t="s">
        <v>697</v>
      </c>
      <c r="B668" s="21">
        <v>1151</v>
      </c>
      <c r="D668" s="21"/>
      <c r="E668" s="21"/>
      <c r="F668" s="21"/>
      <c r="G668" s="21"/>
      <c r="I668" s="21"/>
      <c r="J668" s="21"/>
      <c r="K668" s="21"/>
      <c r="L668" s="21"/>
      <c r="M668" s="21"/>
      <c r="N668" s="21"/>
      <c r="O668" s="21"/>
      <c r="P668" s="21"/>
    </row>
    <row r="669" spans="1:16" x14ac:dyDescent="0.2">
      <c r="A669" s="8" t="s">
        <v>698</v>
      </c>
      <c r="B669" s="21">
        <v>1150</v>
      </c>
      <c r="D669" s="21"/>
      <c r="E669" s="21"/>
      <c r="F669" s="21"/>
      <c r="G669" s="21"/>
      <c r="I669" s="21"/>
      <c r="J669" s="21"/>
      <c r="K669" s="21"/>
      <c r="L669" s="21"/>
      <c r="M669" s="21"/>
      <c r="N669" s="21"/>
      <c r="O669" s="21"/>
      <c r="P669" s="21"/>
    </row>
    <row r="670" spans="1:16" x14ac:dyDescent="0.2">
      <c r="A670" s="8" t="s">
        <v>699</v>
      </c>
      <c r="B670" s="21">
        <v>5216251</v>
      </c>
      <c r="D670" s="21"/>
      <c r="E670" s="21"/>
      <c r="F670" s="21"/>
      <c r="G670" s="21"/>
      <c r="I670" s="21"/>
      <c r="J670" s="21"/>
      <c r="K670" s="21"/>
      <c r="L670" s="21"/>
      <c r="M670" s="21"/>
      <c r="N670" s="21"/>
      <c r="O670" s="21"/>
      <c r="P670" s="21"/>
    </row>
    <row r="671" spans="1:16" x14ac:dyDescent="0.2">
      <c r="A671" s="8" t="s">
        <v>375</v>
      </c>
      <c r="B671" s="21">
        <v>60093</v>
      </c>
      <c r="D671" s="21"/>
      <c r="E671" s="21"/>
      <c r="F671" s="21"/>
      <c r="G671" s="21"/>
      <c r="I671" s="21"/>
      <c r="J671" s="21"/>
      <c r="K671" s="21"/>
      <c r="L671" s="21"/>
      <c r="M671" s="21"/>
      <c r="N671" s="21"/>
      <c r="O671" s="21"/>
      <c r="P671" s="21"/>
    </row>
    <row r="672" spans="1:16" x14ac:dyDescent="0.2">
      <c r="A672" s="8" t="s">
        <v>376</v>
      </c>
      <c r="B672" s="21">
        <v>794934</v>
      </c>
      <c r="D672" s="21"/>
      <c r="E672" s="21"/>
      <c r="F672" s="21"/>
      <c r="G672" s="21"/>
      <c r="I672" s="21"/>
      <c r="J672" s="21"/>
      <c r="K672" s="21"/>
      <c r="L672" s="21"/>
      <c r="M672" s="21"/>
      <c r="N672" s="21"/>
      <c r="O672" s="21"/>
      <c r="P672" s="21"/>
    </row>
    <row r="673" spans="1:17" x14ac:dyDescent="0.2">
      <c r="A673" s="8" t="s">
        <v>377</v>
      </c>
      <c r="B673" s="21">
        <v>104949</v>
      </c>
      <c r="D673" s="21"/>
      <c r="E673" s="21"/>
      <c r="F673" s="21"/>
      <c r="G673" s="21"/>
      <c r="I673" s="21"/>
      <c r="J673" s="21"/>
      <c r="K673" s="21"/>
      <c r="L673" s="21"/>
      <c r="M673" s="21"/>
      <c r="N673" s="21"/>
      <c r="O673" s="21"/>
      <c r="P673" s="21"/>
    </row>
    <row r="674" spans="1:17" x14ac:dyDescent="0.2">
      <c r="A674" s="8" t="s">
        <v>378</v>
      </c>
      <c r="B674" s="21">
        <v>115673</v>
      </c>
      <c r="D674" s="21"/>
      <c r="E674" s="21"/>
      <c r="F674" s="21"/>
      <c r="G674" s="21"/>
      <c r="I674" s="21"/>
      <c r="J674" s="21"/>
      <c r="K674" s="21"/>
      <c r="L674" s="21"/>
      <c r="M674" s="21"/>
      <c r="N674" s="21"/>
      <c r="O674" s="21"/>
      <c r="P674" s="21"/>
    </row>
    <row r="675" spans="1:17" x14ac:dyDescent="0.2">
      <c r="A675" s="8" t="s">
        <v>379</v>
      </c>
      <c r="B675" s="21">
        <v>56382</v>
      </c>
      <c r="D675" s="21"/>
      <c r="E675" s="21"/>
      <c r="F675" s="21"/>
      <c r="G675" s="21"/>
      <c r="I675" s="21"/>
      <c r="J675" s="21"/>
      <c r="K675" s="21"/>
      <c r="L675" s="21"/>
      <c r="M675" s="21"/>
      <c r="N675" s="21"/>
      <c r="O675" s="21"/>
      <c r="P675" s="21"/>
    </row>
    <row r="676" spans="1:17" x14ac:dyDescent="0.2">
      <c r="A676" s="8" t="s">
        <v>380</v>
      </c>
      <c r="B676" s="21">
        <v>11101</v>
      </c>
      <c r="D676" s="21"/>
      <c r="E676" s="21"/>
      <c r="F676" s="21"/>
      <c r="G676" s="21"/>
      <c r="I676" s="21"/>
      <c r="J676" s="21"/>
      <c r="K676" s="21"/>
      <c r="L676" s="21"/>
      <c r="M676" s="21"/>
      <c r="N676" s="21"/>
      <c r="O676" s="21"/>
      <c r="P676" s="21"/>
    </row>
    <row r="677" spans="1:17" x14ac:dyDescent="0.2">
      <c r="A677" s="8" t="s">
        <v>381</v>
      </c>
      <c r="B677" s="21">
        <v>85101</v>
      </c>
      <c r="D677" s="21"/>
      <c r="E677" s="21"/>
      <c r="F677" s="21"/>
      <c r="G677" s="21"/>
      <c r="I677" s="21"/>
      <c r="J677" s="21"/>
      <c r="K677" s="21"/>
      <c r="L677" s="21"/>
      <c r="M677" s="21"/>
      <c r="N677" s="21"/>
      <c r="O677" s="21"/>
      <c r="P677" s="21"/>
    </row>
    <row r="678" spans="1:17" x14ac:dyDescent="0.2">
      <c r="A678" s="8" t="s">
        <v>770</v>
      </c>
      <c r="B678" s="21">
        <v>88101</v>
      </c>
      <c r="D678" s="21"/>
      <c r="E678" s="21"/>
      <c r="F678" s="21"/>
      <c r="G678" s="21"/>
      <c r="I678" s="21"/>
      <c r="J678" s="21"/>
      <c r="K678" s="21"/>
      <c r="L678" s="21"/>
      <c r="M678" s="21"/>
      <c r="N678" s="21"/>
      <c r="O678" s="21"/>
      <c r="P678" s="21"/>
    </row>
    <row r="679" spans="1:17" x14ac:dyDescent="0.2">
      <c r="A679" s="25" t="s">
        <v>710</v>
      </c>
      <c r="B679" s="21">
        <v>1336363</v>
      </c>
      <c r="D679" s="21"/>
      <c r="E679" s="21"/>
      <c r="F679" s="21"/>
      <c r="G679" s="21"/>
      <c r="I679" s="21"/>
      <c r="J679" s="21"/>
      <c r="K679" s="21"/>
      <c r="L679" s="21"/>
      <c r="M679" s="21"/>
      <c r="N679" s="21"/>
      <c r="O679" s="21"/>
      <c r="P679" s="21"/>
    </row>
    <row r="680" spans="1:17" x14ac:dyDescent="0.2">
      <c r="A680" s="8" t="s">
        <v>382</v>
      </c>
      <c r="B680" s="21">
        <v>106478</v>
      </c>
      <c r="D680" s="21"/>
      <c r="E680" s="21"/>
      <c r="F680" s="21"/>
      <c r="G680" s="21"/>
      <c r="I680" s="21"/>
      <c r="J680" s="21"/>
      <c r="K680" s="21"/>
      <c r="L680" s="21"/>
      <c r="M680" s="21"/>
      <c r="N680" s="21"/>
      <c r="O680" s="21"/>
      <c r="P680" s="21"/>
    </row>
    <row r="681" spans="1:17" x14ac:dyDescent="0.2">
      <c r="A681" s="8" t="s">
        <v>383</v>
      </c>
      <c r="B681" s="21">
        <v>1059</v>
      </c>
      <c r="D681" s="21"/>
      <c r="E681" s="21"/>
      <c r="F681" s="21"/>
      <c r="G681" s="21"/>
      <c r="I681" s="21"/>
      <c r="J681" s="21"/>
      <c r="K681" s="21"/>
      <c r="L681" s="21"/>
      <c r="M681" s="21"/>
      <c r="N681" s="21"/>
      <c r="O681" s="21"/>
      <c r="P681" s="21"/>
    </row>
    <row r="682" spans="1:17" x14ac:dyDescent="0.2">
      <c r="A682" s="8" t="s">
        <v>383</v>
      </c>
      <c r="B682" s="21">
        <v>95692</v>
      </c>
      <c r="D682" s="21"/>
      <c r="E682" s="21"/>
      <c r="F682" s="21"/>
      <c r="G682" s="21"/>
      <c r="I682" s="21"/>
      <c r="J682" s="21"/>
      <c r="K682" s="21"/>
      <c r="L682" s="21"/>
      <c r="M682" s="21"/>
      <c r="N682" s="21"/>
      <c r="O682" s="21"/>
      <c r="P682" s="21"/>
    </row>
    <row r="683" spans="1:17" x14ac:dyDescent="0.2">
      <c r="A683" s="8" t="s">
        <v>384</v>
      </c>
      <c r="B683" s="21">
        <v>120718</v>
      </c>
      <c r="D683" s="21"/>
      <c r="E683" s="21"/>
      <c r="F683" s="21"/>
      <c r="G683" s="21"/>
      <c r="I683" s="21"/>
      <c r="J683" s="21"/>
      <c r="K683" s="21"/>
      <c r="L683" s="21"/>
      <c r="M683" s="21"/>
      <c r="N683" s="21"/>
      <c r="O683" s="21"/>
      <c r="P683" s="21"/>
    </row>
    <row r="684" spans="1:17" x14ac:dyDescent="0.2">
      <c r="A684" s="8" t="s">
        <v>385</v>
      </c>
      <c r="B684" s="21">
        <v>106445</v>
      </c>
      <c r="D684" s="21"/>
      <c r="E684" s="21"/>
      <c r="F684" s="21"/>
      <c r="G684" s="21"/>
      <c r="I684" s="21"/>
      <c r="J684" s="21"/>
      <c r="K684" s="21"/>
      <c r="L684" s="21"/>
      <c r="M684" s="21"/>
      <c r="N684" s="21"/>
      <c r="O684" s="21"/>
      <c r="P684" s="21"/>
    </row>
    <row r="685" spans="1:17" x14ac:dyDescent="0.2">
      <c r="A685" s="8" t="s">
        <v>386</v>
      </c>
      <c r="B685" s="21">
        <v>106467</v>
      </c>
      <c r="D685" s="21"/>
      <c r="E685" s="21"/>
      <c r="F685" s="21"/>
      <c r="G685" s="21"/>
      <c r="I685" s="21"/>
      <c r="J685" s="21"/>
      <c r="K685" s="21"/>
      <c r="L685" s="21"/>
      <c r="M685" s="21"/>
      <c r="N685" s="21"/>
      <c r="O685" s="21"/>
      <c r="P685" s="21"/>
      <c r="Q685" s="21"/>
    </row>
    <row r="686" spans="1:17" x14ac:dyDescent="0.2">
      <c r="A686" s="8" t="s">
        <v>387</v>
      </c>
      <c r="B686" s="21">
        <v>100254</v>
      </c>
      <c r="D686" s="21"/>
      <c r="E686" s="21"/>
      <c r="F686" s="21"/>
      <c r="G686" s="21"/>
      <c r="I686" s="21"/>
      <c r="J686" s="21"/>
      <c r="K686" s="21"/>
      <c r="L686" s="21"/>
      <c r="M686" s="21"/>
      <c r="N686" s="21"/>
      <c r="O686" s="21"/>
      <c r="P686" s="21"/>
    </row>
    <row r="687" spans="1:17" x14ac:dyDescent="0.2">
      <c r="A687" s="8" t="s">
        <v>388</v>
      </c>
      <c r="B687" s="21">
        <v>52675</v>
      </c>
      <c r="D687" s="21"/>
      <c r="E687" s="21"/>
      <c r="F687" s="21"/>
      <c r="G687" s="21"/>
      <c r="I687" s="21"/>
      <c r="J687" s="21"/>
      <c r="K687" s="21"/>
      <c r="L687" s="21"/>
      <c r="M687" s="21"/>
      <c r="N687" s="21"/>
      <c r="O687" s="21"/>
      <c r="P687" s="21"/>
    </row>
    <row r="688" spans="1:17" x14ac:dyDescent="0.2">
      <c r="A688" s="8" t="s">
        <v>700</v>
      </c>
      <c r="B688" s="21">
        <v>82688</v>
      </c>
      <c r="D688" s="21"/>
      <c r="E688" s="21"/>
      <c r="F688" s="21"/>
      <c r="G688" s="21"/>
      <c r="I688" s="21"/>
      <c r="J688" s="21"/>
      <c r="K688" s="21"/>
      <c r="L688" s="21"/>
      <c r="M688" s="21"/>
      <c r="N688" s="21"/>
      <c r="O688" s="21"/>
      <c r="P688" s="21"/>
    </row>
    <row r="689" spans="1:17" x14ac:dyDescent="0.2">
      <c r="A689" s="8" t="s">
        <v>389</v>
      </c>
      <c r="B689" s="21">
        <v>87865</v>
      </c>
      <c r="D689" s="21"/>
      <c r="E689" s="21"/>
      <c r="F689" s="21"/>
      <c r="G689" s="21"/>
      <c r="I689" s="21"/>
      <c r="J689" s="21"/>
      <c r="K689" s="21"/>
      <c r="L689" s="21"/>
      <c r="M689" s="21"/>
      <c r="N689" s="21"/>
      <c r="O689" s="21"/>
      <c r="P689" s="21"/>
      <c r="Q689" s="21"/>
    </row>
    <row r="690" spans="1:17" x14ac:dyDescent="0.2">
      <c r="A690" s="8" t="s">
        <v>390</v>
      </c>
      <c r="B690" s="21">
        <v>57330</v>
      </c>
      <c r="D690" s="21"/>
      <c r="E690" s="21"/>
      <c r="F690" s="21"/>
      <c r="G690" s="21"/>
      <c r="I690" s="21"/>
      <c r="J690" s="21"/>
      <c r="K690" s="21"/>
      <c r="L690" s="21"/>
      <c r="M690" s="21"/>
      <c r="N690" s="21"/>
      <c r="O690" s="21"/>
      <c r="P690" s="21"/>
    </row>
    <row r="691" spans="1:17" x14ac:dyDescent="0.2">
      <c r="A691" s="8" t="s">
        <v>391</v>
      </c>
      <c r="B691" s="21">
        <v>79210</v>
      </c>
      <c r="D691" s="21"/>
      <c r="E691" s="21"/>
      <c r="F691" s="21"/>
      <c r="G691" s="21"/>
      <c r="I691" s="21"/>
      <c r="J691" s="21"/>
      <c r="K691" s="21"/>
      <c r="L691" s="21"/>
      <c r="M691" s="21"/>
      <c r="N691" s="21"/>
      <c r="O691" s="21"/>
      <c r="P691" s="21"/>
    </row>
    <row r="692" spans="1:17" x14ac:dyDescent="0.2">
      <c r="A692" s="8" t="s">
        <v>701</v>
      </c>
      <c r="B692" s="21">
        <v>127184</v>
      </c>
      <c r="D692" s="21"/>
      <c r="E692" s="21"/>
      <c r="F692" s="21"/>
      <c r="G692" s="21"/>
      <c r="I692" s="21"/>
      <c r="J692" s="21"/>
      <c r="K692" s="21"/>
      <c r="L692" s="21"/>
      <c r="M692" s="21"/>
      <c r="N692" s="21"/>
      <c r="O692" s="21"/>
      <c r="P692" s="21"/>
      <c r="Q692" s="21"/>
    </row>
    <row r="693" spans="1:17" x14ac:dyDescent="0.2">
      <c r="A693" s="8" t="s">
        <v>775</v>
      </c>
      <c r="B693" s="21">
        <v>2795393</v>
      </c>
      <c r="D693" s="21"/>
      <c r="E693" s="21"/>
      <c r="F693" s="21"/>
      <c r="G693" s="21"/>
      <c r="I693" s="21"/>
      <c r="J693" s="21"/>
      <c r="K693" s="21"/>
      <c r="L693" s="21"/>
      <c r="M693" s="21"/>
      <c r="N693" s="21"/>
      <c r="O693" s="21"/>
      <c r="P693" s="21"/>
    </row>
    <row r="694" spans="1:17" x14ac:dyDescent="0.2">
      <c r="A694" s="8" t="s">
        <v>392</v>
      </c>
      <c r="B694" s="21">
        <v>198550</v>
      </c>
      <c r="D694" s="21"/>
      <c r="E694" s="21"/>
      <c r="F694" s="21"/>
      <c r="G694" s="21"/>
      <c r="I694" s="21"/>
      <c r="J694" s="21"/>
      <c r="K694" s="21"/>
      <c r="L694" s="21"/>
      <c r="M694" s="21"/>
      <c r="N694" s="21"/>
      <c r="O694" s="21"/>
      <c r="P694" s="21"/>
    </row>
    <row r="695" spans="1:17" x14ac:dyDescent="0.2">
      <c r="A695" s="8" t="s">
        <v>393</v>
      </c>
      <c r="B695" s="21">
        <v>63989</v>
      </c>
      <c r="D695" s="21"/>
      <c r="E695" s="21"/>
      <c r="F695" s="21"/>
      <c r="G695" s="21"/>
      <c r="I695" s="21"/>
      <c r="J695" s="21"/>
      <c r="K695" s="21"/>
      <c r="L695" s="21"/>
      <c r="M695" s="21"/>
      <c r="N695" s="21"/>
      <c r="O695" s="21"/>
      <c r="P695" s="21"/>
    </row>
    <row r="696" spans="1:17" x14ac:dyDescent="0.2">
      <c r="A696" s="8" t="s">
        <v>394</v>
      </c>
      <c r="B696" s="21">
        <v>62442</v>
      </c>
      <c r="D696" s="21"/>
      <c r="E696" s="21"/>
      <c r="F696" s="21"/>
      <c r="G696" s="21"/>
      <c r="I696" s="21"/>
      <c r="J696" s="21"/>
      <c r="K696" s="21"/>
      <c r="L696" s="21"/>
      <c r="M696" s="21"/>
      <c r="N696" s="21"/>
      <c r="O696" s="21"/>
      <c r="P696" s="21"/>
    </row>
    <row r="697" spans="1:17" x14ac:dyDescent="0.2">
      <c r="A697" s="8" t="s">
        <v>395</v>
      </c>
      <c r="B697" s="21">
        <v>85018</v>
      </c>
      <c r="D697" s="21"/>
      <c r="E697" s="21"/>
      <c r="F697" s="21"/>
      <c r="G697" s="21"/>
      <c r="I697" s="21"/>
      <c r="J697" s="21"/>
      <c r="K697" s="21"/>
      <c r="L697" s="21"/>
      <c r="M697" s="21"/>
      <c r="N697" s="21"/>
      <c r="O697" s="21"/>
      <c r="P697" s="21"/>
    </row>
    <row r="698" spans="1:17" x14ac:dyDescent="0.2">
      <c r="A698" s="8" t="s">
        <v>702</v>
      </c>
      <c r="B698" s="21">
        <v>94780</v>
      </c>
      <c r="D698" s="21"/>
      <c r="E698" s="21"/>
      <c r="F698" s="21"/>
      <c r="G698" s="21"/>
      <c r="I698" s="21"/>
      <c r="J698" s="21"/>
      <c r="K698" s="21"/>
      <c r="L698" s="21"/>
      <c r="M698" s="21"/>
      <c r="N698" s="21"/>
      <c r="O698" s="21"/>
      <c r="P698" s="21"/>
    </row>
    <row r="699" spans="1:17" x14ac:dyDescent="0.2">
      <c r="A699" s="8" t="s">
        <v>396</v>
      </c>
      <c r="B699" s="21">
        <v>3546109</v>
      </c>
      <c r="D699" s="21"/>
      <c r="E699" s="21"/>
      <c r="F699" s="21"/>
      <c r="G699" s="21"/>
      <c r="I699" s="21"/>
      <c r="J699" s="21"/>
      <c r="K699" s="21"/>
      <c r="L699" s="21"/>
      <c r="M699" s="21"/>
      <c r="N699" s="21"/>
      <c r="O699" s="21"/>
      <c r="P699" s="21"/>
    </row>
    <row r="700" spans="1:17" x14ac:dyDescent="0.2">
      <c r="A700" s="8" t="s">
        <v>397</v>
      </c>
      <c r="B700" s="21">
        <v>50066</v>
      </c>
      <c r="D700" s="21"/>
      <c r="E700" s="21"/>
      <c r="F700" s="21"/>
      <c r="G700" s="21"/>
      <c r="I700" s="21"/>
      <c r="J700" s="21"/>
      <c r="K700" s="21"/>
      <c r="L700" s="21"/>
      <c r="M700" s="21"/>
      <c r="N700" s="21"/>
      <c r="O700" s="21"/>
      <c r="P700" s="21"/>
      <c r="Q700" s="21"/>
    </row>
    <row r="701" spans="1:17" x14ac:dyDescent="0.2">
      <c r="A701" s="8" t="s">
        <v>398</v>
      </c>
      <c r="B701" s="21">
        <v>108952</v>
      </c>
      <c r="D701" s="21"/>
      <c r="E701" s="21"/>
      <c r="F701" s="21"/>
      <c r="G701" s="21"/>
      <c r="I701" s="21"/>
      <c r="J701" s="21"/>
      <c r="K701" s="21"/>
      <c r="L701" s="21"/>
      <c r="M701" s="21"/>
      <c r="N701" s="21"/>
      <c r="O701" s="21"/>
      <c r="P701" s="21"/>
    </row>
    <row r="702" spans="1:17" x14ac:dyDescent="0.2">
      <c r="A702" s="8" t="s">
        <v>399</v>
      </c>
      <c r="B702" s="21">
        <v>59961</v>
      </c>
      <c r="D702" s="21"/>
      <c r="E702" s="21"/>
      <c r="F702" s="21"/>
      <c r="G702" s="21"/>
      <c r="I702" s="21"/>
      <c r="J702" s="21"/>
      <c r="K702" s="21"/>
      <c r="L702" s="21"/>
      <c r="M702" s="21"/>
      <c r="N702" s="21"/>
      <c r="O702" s="21"/>
      <c r="P702" s="21"/>
    </row>
    <row r="703" spans="1:17" x14ac:dyDescent="0.2">
      <c r="A703" s="8" t="s">
        <v>703</v>
      </c>
      <c r="B703" s="21">
        <v>63923</v>
      </c>
      <c r="D703" s="21"/>
      <c r="E703" s="21"/>
      <c r="F703" s="21"/>
      <c r="G703" s="21"/>
      <c r="I703" s="21"/>
      <c r="J703" s="21"/>
      <c r="K703" s="21"/>
      <c r="L703" s="21"/>
      <c r="M703" s="21"/>
      <c r="N703" s="21"/>
      <c r="O703" s="21"/>
      <c r="P703" s="21"/>
    </row>
    <row r="704" spans="1:17" x14ac:dyDescent="0.2">
      <c r="A704" s="8" t="s">
        <v>704</v>
      </c>
      <c r="B704" s="21">
        <v>122601</v>
      </c>
      <c r="D704" s="21"/>
      <c r="E704" s="21"/>
      <c r="F704" s="21"/>
      <c r="G704" s="21"/>
      <c r="I704" s="21"/>
      <c r="J704" s="21"/>
      <c r="K704" s="21"/>
      <c r="L704" s="21"/>
      <c r="M704" s="21"/>
      <c r="N704" s="21"/>
      <c r="O704" s="21"/>
      <c r="P704" s="21"/>
    </row>
    <row r="705" spans="1:17" x14ac:dyDescent="0.2">
      <c r="A705" s="8" t="s">
        <v>400</v>
      </c>
      <c r="B705" s="21">
        <v>57410</v>
      </c>
      <c r="D705" s="21"/>
      <c r="E705" s="21"/>
      <c r="F705" s="21"/>
      <c r="G705" s="21"/>
      <c r="I705" s="21"/>
      <c r="J705" s="21"/>
      <c r="K705" s="21"/>
      <c r="L705" s="21"/>
      <c r="M705" s="21"/>
      <c r="N705" s="21"/>
      <c r="O705" s="21"/>
      <c r="P705" s="21"/>
    </row>
    <row r="706" spans="1:17" x14ac:dyDescent="0.2">
      <c r="A706" s="8" t="s">
        <v>401</v>
      </c>
      <c r="B706" s="21">
        <v>75445</v>
      </c>
      <c r="D706" s="21"/>
      <c r="E706" s="21"/>
      <c r="F706" s="21"/>
      <c r="G706" s="21"/>
      <c r="I706" s="21"/>
      <c r="J706" s="21"/>
      <c r="K706" s="21"/>
      <c r="L706" s="21"/>
      <c r="M706" s="21"/>
      <c r="N706" s="21"/>
      <c r="O706" s="21"/>
      <c r="P706" s="21"/>
      <c r="Q706" s="21"/>
    </row>
    <row r="707" spans="1:17" x14ac:dyDescent="0.2">
      <c r="A707" s="8" t="s">
        <v>402</v>
      </c>
      <c r="B707" s="21">
        <v>7803512</v>
      </c>
      <c r="D707" s="21"/>
      <c r="E707" s="21"/>
      <c r="F707" s="21"/>
      <c r="G707" s="21"/>
      <c r="I707" s="21"/>
      <c r="J707" s="21"/>
      <c r="K707" s="21"/>
      <c r="L707" s="21"/>
      <c r="M707" s="21"/>
      <c r="N707" s="21"/>
      <c r="O707" s="21"/>
      <c r="P707" s="21"/>
      <c r="Q707" s="21"/>
    </row>
    <row r="708" spans="1:17" x14ac:dyDescent="0.2">
      <c r="A708" s="8" t="s">
        <v>403</v>
      </c>
      <c r="B708" s="21">
        <v>7664382</v>
      </c>
      <c r="D708" s="21"/>
      <c r="E708" s="21"/>
      <c r="F708" s="21"/>
      <c r="G708" s="21"/>
      <c r="I708" s="21"/>
      <c r="J708" s="21"/>
      <c r="K708" s="21"/>
      <c r="L708" s="21"/>
      <c r="M708" s="21"/>
      <c r="N708" s="21"/>
      <c r="O708" s="21"/>
      <c r="P708" s="21"/>
      <c r="Q708" s="21"/>
    </row>
    <row r="709" spans="1:17" x14ac:dyDescent="0.2">
      <c r="A709" s="8" t="s">
        <v>404</v>
      </c>
      <c r="B709" s="21">
        <v>7723140</v>
      </c>
      <c r="D709" s="21"/>
      <c r="E709" s="21"/>
      <c r="F709" s="21"/>
      <c r="G709" s="21"/>
      <c r="I709" s="21"/>
      <c r="J709" s="21"/>
      <c r="K709" s="21"/>
      <c r="L709" s="21"/>
      <c r="M709" s="21"/>
      <c r="N709" s="21"/>
      <c r="O709" s="21"/>
      <c r="P709" s="21"/>
    </row>
    <row r="710" spans="1:17" x14ac:dyDescent="0.2">
      <c r="A710" s="8" t="s">
        <v>705</v>
      </c>
      <c r="B710" s="21">
        <v>10025873</v>
      </c>
      <c r="D710" s="21"/>
      <c r="E710" s="21"/>
      <c r="F710" s="21"/>
      <c r="G710" s="21"/>
      <c r="I710" s="21"/>
      <c r="J710" s="21"/>
      <c r="K710" s="21"/>
      <c r="L710" s="21"/>
      <c r="M710" s="21"/>
      <c r="N710" s="21"/>
      <c r="O710" s="21"/>
      <c r="P710" s="21"/>
    </row>
    <row r="711" spans="1:17" x14ac:dyDescent="0.2">
      <c r="A711" s="8" t="s">
        <v>706</v>
      </c>
      <c r="B711" s="21">
        <v>10026138</v>
      </c>
      <c r="D711" s="21"/>
      <c r="E711" s="21"/>
      <c r="F711" s="21"/>
      <c r="G711" s="21"/>
      <c r="I711" s="21"/>
      <c r="J711" s="21"/>
      <c r="K711" s="21"/>
      <c r="L711" s="21"/>
      <c r="M711" s="21"/>
      <c r="N711" s="21"/>
      <c r="O711" s="21"/>
      <c r="P711" s="21"/>
    </row>
    <row r="712" spans="1:17" x14ac:dyDescent="0.2">
      <c r="A712" s="8" t="s">
        <v>405</v>
      </c>
      <c r="B712" s="21">
        <v>1314563</v>
      </c>
      <c r="D712" s="21"/>
      <c r="E712" s="21"/>
      <c r="F712" s="21"/>
      <c r="G712" s="21"/>
      <c r="I712" s="21"/>
      <c r="J712" s="21"/>
      <c r="K712" s="21"/>
      <c r="L712" s="21"/>
      <c r="M712" s="21"/>
      <c r="N712" s="21"/>
      <c r="O712" s="21"/>
      <c r="P712" s="21"/>
    </row>
    <row r="713" spans="1:17" x14ac:dyDescent="0.2">
      <c r="A713" s="8" t="s">
        <v>707</v>
      </c>
      <c r="B713" s="21">
        <v>7719122</v>
      </c>
      <c r="D713" s="21"/>
      <c r="E713" s="21"/>
      <c r="F713" s="21"/>
      <c r="G713" s="21"/>
      <c r="I713" s="21"/>
      <c r="J713" s="21"/>
      <c r="K713" s="21"/>
      <c r="L713" s="21"/>
      <c r="M713" s="21"/>
      <c r="N713" s="21"/>
      <c r="O713" s="21"/>
      <c r="P713" s="21"/>
      <c r="Q713" s="21"/>
    </row>
    <row r="714" spans="1:17" x14ac:dyDescent="0.2">
      <c r="A714" s="8" t="s">
        <v>406</v>
      </c>
      <c r="B714" s="21">
        <v>85449</v>
      </c>
      <c r="D714" s="21"/>
      <c r="E714" s="21"/>
      <c r="F714" s="21"/>
      <c r="G714" s="21"/>
      <c r="I714" s="21"/>
      <c r="J714" s="21"/>
      <c r="K714" s="21"/>
      <c r="L714" s="21"/>
      <c r="M714" s="21"/>
      <c r="N714" s="21"/>
      <c r="O714" s="21"/>
      <c r="P714" s="21"/>
    </row>
    <row r="715" spans="1:17" x14ac:dyDescent="0.2">
      <c r="A715" s="8" t="s">
        <v>407</v>
      </c>
      <c r="B715" s="21">
        <v>88891</v>
      </c>
      <c r="D715" s="21"/>
      <c r="E715" s="21"/>
      <c r="F715" s="21"/>
      <c r="G715" s="21"/>
      <c r="I715" s="21"/>
      <c r="J715" s="21"/>
      <c r="K715" s="21"/>
      <c r="L715" s="21"/>
      <c r="M715" s="21"/>
      <c r="N715" s="21"/>
      <c r="O715" s="21"/>
      <c r="P715" s="21"/>
    </row>
    <row r="716" spans="1:17" x14ac:dyDescent="0.2">
      <c r="A716" s="8" t="s">
        <v>408</v>
      </c>
      <c r="B716" s="21">
        <v>54911</v>
      </c>
      <c r="D716" s="21"/>
      <c r="E716" s="21"/>
      <c r="F716" s="21"/>
      <c r="G716" s="21"/>
      <c r="I716" s="21"/>
      <c r="J716" s="21"/>
      <c r="K716" s="21"/>
      <c r="L716" s="21"/>
      <c r="M716" s="21"/>
      <c r="N716" s="21"/>
      <c r="O716" s="21"/>
      <c r="P716" s="21"/>
    </row>
    <row r="717" spans="1:17" x14ac:dyDescent="0.2">
      <c r="A717" s="8" t="s">
        <v>409</v>
      </c>
      <c r="B717" s="21">
        <v>18378897</v>
      </c>
      <c r="D717" s="21"/>
      <c r="E717" s="21"/>
      <c r="F717" s="21"/>
      <c r="G717" s="21"/>
      <c r="I717" s="21"/>
      <c r="J717" s="21"/>
      <c r="K717" s="21"/>
      <c r="L717" s="21"/>
      <c r="M717" s="21"/>
      <c r="N717" s="21"/>
      <c r="O717" s="21"/>
      <c r="P717" s="21"/>
    </row>
    <row r="718" spans="1:17" x14ac:dyDescent="0.2">
      <c r="A718" s="8" t="s">
        <v>708</v>
      </c>
      <c r="B718" s="21">
        <v>156105</v>
      </c>
      <c r="D718" s="21"/>
      <c r="E718" s="21"/>
      <c r="F718" s="21"/>
      <c r="G718" s="21"/>
      <c r="I718" s="21"/>
      <c r="J718" s="21"/>
      <c r="K718" s="21"/>
      <c r="L718" s="21"/>
      <c r="M718" s="21"/>
      <c r="N718" s="21"/>
      <c r="O718" s="21"/>
      <c r="P718" s="21"/>
    </row>
    <row r="719" spans="1:17" x14ac:dyDescent="0.2">
      <c r="A719" s="8" t="s">
        <v>709</v>
      </c>
      <c r="B719" s="21">
        <v>1155</v>
      </c>
      <c r="D719" s="21"/>
      <c r="E719" s="21"/>
      <c r="F719" s="21"/>
      <c r="G719" s="21"/>
      <c r="I719" s="21"/>
      <c r="J719" s="21"/>
      <c r="K719" s="21"/>
      <c r="L719" s="21"/>
      <c r="M719" s="21"/>
      <c r="N719" s="21"/>
      <c r="O719" s="21"/>
      <c r="P719" s="21"/>
    </row>
    <row r="720" spans="1:17" x14ac:dyDescent="0.2">
      <c r="A720" s="8" t="s">
        <v>766</v>
      </c>
      <c r="B720" s="21">
        <v>2222</v>
      </c>
      <c r="D720" s="21"/>
      <c r="E720" s="21"/>
      <c r="F720" s="21"/>
      <c r="G720" s="21"/>
      <c r="I720" s="21"/>
      <c r="J720" s="21"/>
      <c r="K720" s="21"/>
      <c r="L720" s="21"/>
      <c r="M720" s="21"/>
      <c r="N720" s="21"/>
      <c r="O720" s="21"/>
      <c r="P720" s="21"/>
    </row>
    <row r="721" spans="1:17" x14ac:dyDescent="0.2">
      <c r="A721" s="8" t="s">
        <v>410</v>
      </c>
      <c r="B721" s="21">
        <v>53973981</v>
      </c>
      <c r="D721" s="21"/>
      <c r="E721" s="21"/>
      <c r="F721" s="21"/>
      <c r="G721" s="21"/>
      <c r="I721" s="21"/>
      <c r="J721" s="21"/>
      <c r="K721" s="21"/>
      <c r="L721" s="21"/>
      <c r="M721" s="21"/>
      <c r="N721" s="21"/>
      <c r="O721" s="21"/>
      <c r="P721" s="21"/>
    </row>
    <row r="722" spans="1:17" x14ac:dyDescent="0.2">
      <c r="A722" s="100" t="s">
        <v>873</v>
      </c>
      <c r="B722" s="99">
        <v>1221</v>
      </c>
      <c r="D722" s="21"/>
      <c r="E722" s="21"/>
      <c r="F722" s="21"/>
      <c r="G722" s="21"/>
      <c r="I722" s="21"/>
      <c r="J722" s="21"/>
      <c r="K722" s="21"/>
      <c r="L722" s="21"/>
      <c r="M722" s="21"/>
      <c r="N722" s="21"/>
      <c r="O722" s="21"/>
      <c r="P722" s="21"/>
    </row>
    <row r="723" spans="1:17" x14ac:dyDescent="0.2">
      <c r="A723" s="8" t="s">
        <v>411</v>
      </c>
      <c r="B723" s="21">
        <v>3564098</v>
      </c>
      <c r="D723" s="21"/>
      <c r="E723" s="21"/>
      <c r="F723" s="21"/>
      <c r="G723" s="21"/>
      <c r="I723" s="21"/>
      <c r="J723" s="21"/>
      <c r="K723" s="21"/>
      <c r="L723" s="21"/>
      <c r="M723" s="21"/>
      <c r="N723" s="21"/>
      <c r="O723" s="21"/>
      <c r="P723" s="21"/>
    </row>
    <row r="724" spans="1:17" x14ac:dyDescent="0.2">
      <c r="A724" s="8" t="s">
        <v>412</v>
      </c>
      <c r="B724" s="21">
        <v>3761533</v>
      </c>
      <c r="D724" s="21"/>
      <c r="E724" s="21"/>
      <c r="F724" s="21"/>
      <c r="G724" s="21"/>
      <c r="I724" s="21"/>
      <c r="J724" s="21"/>
      <c r="K724" s="21"/>
      <c r="L724" s="21"/>
      <c r="M724" s="21"/>
      <c r="N724" s="21"/>
      <c r="O724" s="21"/>
      <c r="P724" s="21"/>
    </row>
    <row r="725" spans="1:17" x14ac:dyDescent="0.2">
      <c r="A725" s="8" t="s">
        <v>413</v>
      </c>
      <c r="B725" s="21">
        <v>7758012</v>
      </c>
      <c r="D725" s="21"/>
      <c r="E725" s="21"/>
      <c r="F725" s="21"/>
      <c r="G725" s="21"/>
      <c r="I725" s="21"/>
      <c r="J725" s="21"/>
      <c r="K725" s="21"/>
      <c r="L725" s="21"/>
      <c r="M725" s="21"/>
      <c r="N725" s="21"/>
      <c r="O725" s="21"/>
      <c r="P725" s="21"/>
    </row>
    <row r="726" spans="1:17" x14ac:dyDescent="0.2">
      <c r="A726" s="100" t="s">
        <v>885</v>
      </c>
      <c r="B726" s="99">
        <v>151508</v>
      </c>
      <c r="D726" s="21"/>
      <c r="E726" s="21"/>
      <c r="F726" s="21"/>
      <c r="G726" s="21"/>
      <c r="I726" s="21"/>
      <c r="J726" s="21"/>
      <c r="K726" s="21"/>
      <c r="L726" s="21"/>
      <c r="M726" s="21"/>
      <c r="N726" s="21"/>
      <c r="O726" s="21"/>
      <c r="P726" s="21"/>
    </row>
    <row r="727" spans="1:17" x14ac:dyDescent="0.2">
      <c r="A727" s="8" t="s">
        <v>414</v>
      </c>
      <c r="B727" s="21">
        <v>106503</v>
      </c>
      <c r="D727" s="21"/>
      <c r="E727" s="21"/>
      <c r="F727" s="21"/>
      <c r="G727" s="21"/>
      <c r="I727" s="21"/>
      <c r="J727" s="21"/>
      <c r="K727" s="21"/>
      <c r="L727" s="21"/>
      <c r="M727" s="21"/>
      <c r="N727" s="21"/>
      <c r="O727" s="21"/>
      <c r="P727" s="21"/>
    </row>
    <row r="728" spans="1:17" x14ac:dyDescent="0.2">
      <c r="A728" s="8" t="s">
        <v>711</v>
      </c>
      <c r="B728" s="21">
        <v>366701</v>
      </c>
      <c r="D728" s="21"/>
      <c r="E728" s="21"/>
      <c r="F728" s="21"/>
      <c r="G728" s="21"/>
      <c r="I728" s="21"/>
      <c r="J728" s="21"/>
      <c r="K728" s="21"/>
      <c r="L728" s="21"/>
      <c r="M728" s="21"/>
      <c r="N728" s="21"/>
      <c r="O728" s="21"/>
      <c r="P728" s="21"/>
    </row>
    <row r="729" spans="1:17" x14ac:dyDescent="0.2">
      <c r="A729" s="8" t="s">
        <v>415</v>
      </c>
      <c r="B729" s="21">
        <v>57830</v>
      </c>
      <c r="C729" s="22"/>
      <c r="D729" s="21"/>
      <c r="E729" s="21"/>
      <c r="F729" s="21"/>
      <c r="G729" s="21"/>
      <c r="I729" s="21"/>
      <c r="J729" s="21"/>
      <c r="K729" s="21"/>
      <c r="L729" s="21"/>
      <c r="M729" s="21"/>
      <c r="N729" s="21"/>
      <c r="O729" s="21"/>
      <c r="P729" s="21"/>
    </row>
    <row r="730" spans="1:17" x14ac:dyDescent="0.2">
      <c r="A730" s="8" t="s">
        <v>416</v>
      </c>
      <c r="B730" s="21">
        <v>1160</v>
      </c>
      <c r="D730" s="21"/>
      <c r="E730" s="21"/>
      <c r="F730" s="21"/>
      <c r="G730" s="21"/>
      <c r="I730" s="21"/>
      <c r="J730" s="21"/>
      <c r="K730" s="21"/>
      <c r="L730" s="21"/>
      <c r="M730" s="21"/>
      <c r="N730" s="21"/>
      <c r="O730" s="21"/>
      <c r="P730" s="21"/>
    </row>
    <row r="731" spans="1:17" x14ac:dyDescent="0.2">
      <c r="A731" s="8" t="s">
        <v>417</v>
      </c>
      <c r="B731" s="21">
        <v>123386</v>
      </c>
      <c r="D731" s="21"/>
      <c r="E731" s="21"/>
      <c r="F731" s="21"/>
      <c r="G731" s="21"/>
      <c r="I731" s="21"/>
      <c r="J731" s="21"/>
      <c r="K731" s="21"/>
      <c r="L731" s="21"/>
      <c r="M731" s="21"/>
      <c r="N731" s="21"/>
      <c r="O731" s="21"/>
      <c r="P731" s="21"/>
      <c r="Q731" s="21"/>
    </row>
    <row r="732" spans="1:17" x14ac:dyDescent="0.2">
      <c r="A732" s="8" t="s">
        <v>418</v>
      </c>
      <c r="B732" s="21">
        <v>114261</v>
      </c>
      <c r="D732" s="21"/>
      <c r="E732" s="21"/>
      <c r="F732" s="21"/>
      <c r="G732" s="21"/>
      <c r="I732" s="21"/>
      <c r="J732" s="21"/>
      <c r="K732" s="21"/>
      <c r="L732" s="21"/>
      <c r="M732" s="21"/>
      <c r="N732" s="21"/>
      <c r="O732" s="21"/>
      <c r="P732" s="21"/>
      <c r="Q732" s="21"/>
    </row>
    <row r="733" spans="1:17" x14ac:dyDescent="0.2">
      <c r="A733" s="8" t="s">
        <v>419</v>
      </c>
      <c r="B733" s="21">
        <v>115071</v>
      </c>
      <c r="D733" s="21"/>
      <c r="E733" s="21"/>
      <c r="F733" s="21"/>
      <c r="G733" s="21"/>
      <c r="I733" s="21"/>
      <c r="J733" s="21"/>
      <c r="K733" s="21"/>
      <c r="L733" s="21"/>
      <c r="M733" s="21"/>
      <c r="N733" s="21"/>
      <c r="O733" s="21"/>
      <c r="P733" s="21"/>
    </row>
    <row r="734" spans="1:17" x14ac:dyDescent="0.2">
      <c r="A734" s="8" t="s">
        <v>712</v>
      </c>
      <c r="B734" s="21">
        <v>107982</v>
      </c>
      <c r="D734" s="21"/>
      <c r="E734" s="21"/>
      <c r="F734" s="21"/>
      <c r="G734" s="21"/>
      <c r="I734" s="21"/>
      <c r="J734" s="21"/>
      <c r="K734" s="21"/>
      <c r="L734" s="21"/>
      <c r="M734" s="21"/>
      <c r="N734" s="21"/>
      <c r="O734" s="21"/>
      <c r="P734" s="21"/>
      <c r="Q734" s="21"/>
    </row>
    <row r="735" spans="1:17" x14ac:dyDescent="0.2">
      <c r="A735" s="8" t="s">
        <v>713</v>
      </c>
      <c r="B735" s="21">
        <v>108656</v>
      </c>
      <c r="D735" s="21"/>
      <c r="E735" s="21"/>
      <c r="F735" s="21"/>
      <c r="G735" s="21"/>
      <c r="I735" s="21"/>
      <c r="J735" s="21"/>
      <c r="K735" s="21"/>
      <c r="L735" s="21"/>
      <c r="M735" s="21"/>
      <c r="N735" s="21"/>
      <c r="O735" s="21"/>
      <c r="P735" s="21"/>
      <c r="Q735" s="21"/>
    </row>
    <row r="736" spans="1:17" x14ac:dyDescent="0.2">
      <c r="A736" s="8" t="s">
        <v>420</v>
      </c>
      <c r="B736" s="21">
        <v>75569</v>
      </c>
      <c r="D736" s="21"/>
      <c r="E736" s="21"/>
      <c r="F736" s="21"/>
      <c r="G736" s="21"/>
      <c r="I736" s="21"/>
      <c r="J736" s="21"/>
      <c r="K736" s="21"/>
      <c r="L736" s="21"/>
      <c r="M736" s="21"/>
      <c r="N736" s="21"/>
      <c r="O736" s="21"/>
      <c r="P736" s="21"/>
    </row>
    <row r="737" spans="1:16" x14ac:dyDescent="0.2">
      <c r="A737" s="8" t="s">
        <v>421</v>
      </c>
      <c r="B737" s="21">
        <v>51525</v>
      </c>
      <c r="D737" s="21"/>
      <c r="E737" s="21"/>
      <c r="F737" s="21"/>
      <c r="G737" s="21"/>
      <c r="I737" s="21"/>
      <c r="J737" s="21"/>
      <c r="K737" s="21"/>
      <c r="L737" s="21"/>
      <c r="M737" s="21"/>
      <c r="N737" s="21"/>
      <c r="O737" s="21"/>
      <c r="P737" s="21"/>
    </row>
    <row r="738" spans="1:16" x14ac:dyDescent="0.2">
      <c r="A738" s="8" t="s">
        <v>422</v>
      </c>
      <c r="B738" s="21">
        <v>106490</v>
      </c>
      <c r="D738" s="21"/>
      <c r="E738" s="21"/>
      <c r="F738" s="21"/>
      <c r="G738" s="21"/>
      <c r="I738" s="21"/>
      <c r="J738" s="21"/>
      <c r="K738" s="21"/>
      <c r="L738" s="21"/>
      <c r="M738" s="21"/>
      <c r="N738" s="21"/>
      <c r="O738" s="21"/>
      <c r="P738" s="21"/>
    </row>
    <row r="739" spans="1:16" x14ac:dyDescent="0.2">
      <c r="A739" s="8" t="s">
        <v>423</v>
      </c>
      <c r="B739" s="21">
        <v>106423</v>
      </c>
      <c r="D739" s="21"/>
      <c r="E739" s="21"/>
      <c r="F739" s="21"/>
      <c r="G739" s="21"/>
      <c r="I739" s="21"/>
      <c r="J739" s="21"/>
      <c r="K739" s="21"/>
      <c r="L739" s="21"/>
      <c r="M739" s="21"/>
      <c r="N739" s="21"/>
      <c r="O739" s="21"/>
      <c r="P739" s="21"/>
    </row>
    <row r="740" spans="1:16" x14ac:dyDescent="0.2">
      <c r="A740" s="8" t="s">
        <v>424</v>
      </c>
      <c r="B740" s="21">
        <v>129000</v>
      </c>
      <c r="D740" s="21"/>
      <c r="E740" s="21"/>
      <c r="F740" s="21"/>
      <c r="G740" s="21"/>
      <c r="I740" s="21"/>
      <c r="J740" s="21"/>
      <c r="K740" s="21"/>
      <c r="L740" s="21"/>
      <c r="M740" s="21"/>
      <c r="N740" s="21"/>
      <c r="O740" s="21"/>
      <c r="P740" s="21"/>
    </row>
    <row r="741" spans="1:16" x14ac:dyDescent="0.2">
      <c r="A741" s="8" t="s">
        <v>425</v>
      </c>
      <c r="B741" s="21">
        <v>110861</v>
      </c>
      <c r="D741" s="21"/>
      <c r="E741" s="21"/>
      <c r="F741" s="21"/>
      <c r="G741" s="21"/>
      <c r="I741" s="21"/>
      <c r="J741" s="21"/>
      <c r="K741" s="21"/>
      <c r="L741" s="21"/>
      <c r="M741" s="21"/>
      <c r="N741" s="21"/>
      <c r="O741" s="21"/>
      <c r="P741" s="21"/>
    </row>
    <row r="742" spans="1:16" x14ac:dyDescent="0.2">
      <c r="A742" s="8" t="s">
        <v>426</v>
      </c>
      <c r="B742" s="21">
        <v>91225</v>
      </c>
      <c r="D742" s="21"/>
      <c r="E742" s="21"/>
      <c r="F742" s="21"/>
      <c r="G742" s="21"/>
      <c r="I742" s="21"/>
      <c r="J742" s="21"/>
      <c r="K742" s="21"/>
      <c r="L742" s="21"/>
      <c r="M742" s="21"/>
      <c r="N742" s="21"/>
      <c r="O742" s="21"/>
      <c r="P742" s="21"/>
    </row>
    <row r="743" spans="1:16" x14ac:dyDescent="0.2">
      <c r="A743" s="8" t="s">
        <v>427</v>
      </c>
      <c r="B743" s="21">
        <v>106514</v>
      </c>
      <c r="D743" s="21"/>
      <c r="E743" s="21"/>
      <c r="F743" s="21"/>
      <c r="G743" s="21"/>
      <c r="I743" s="21"/>
      <c r="J743" s="21"/>
      <c r="K743" s="21"/>
      <c r="L743" s="21"/>
      <c r="M743" s="21"/>
      <c r="N743" s="21"/>
      <c r="O743" s="21"/>
      <c r="P743" s="21"/>
    </row>
    <row r="744" spans="1:16" x14ac:dyDescent="0.2">
      <c r="A744" s="8" t="s">
        <v>428</v>
      </c>
      <c r="B744" s="21">
        <v>1165</v>
      </c>
      <c r="D744" s="21"/>
      <c r="E744" s="21"/>
      <c r="F744" s="21"/>
      <c r="G744" s="21"/>
      <c r="I744" s="21"/>
      <c r="J744" s="21"/>
      <c r="K744" s="21"/>
      <c r="L744" s="21"/>
      <c r="M744" s="21"/>
      <c r="N744" s="21"/>
      <c r="O744" s="21"/>
      <c r="P744" s="21"/>
    </row>
    <row r="745" spans="1:16" x14ac:dyDescent="0.2">
      <c r="A745" s="8" t="s">
        <v>429</v>
      </c>
      <c r="B745" s="21">
        <v>1166</v>
      </c>
      <c r="D745" s="21"/>
      <c r="E745" s="21"/>
      <c r="F745" s="21"/>
      <c r="G745" s="21"/>
      <c r="I745" s="21"/>
      <c r="J745" s="21"/>
      <c r="K745" s="21"/>
      <c r="L745" s="21"/>
      <c r="M745" s="21"/>
      <c r="N745" s="21"/>
      <c r="O745" s="21"/>
      <c r="P745" s="21"/>
    </row>
    <row r="746" spans="1:16" x14ac:dyDescent="0.2">
      <c r="A746" s="8" t="s">
        <v>430</v>
      </c>
      <c r="B746" s="21">
        <v>16113</v>
      </c>
      <c r="D746" s="21"/>
      <c r="E746" s="21"/>
      <c r="F746" s="21"/>
      <c r="G746" s="21"/>
      <c r="I746" s="21"/>
      <c r="J746" s="21"/>
      <c r="K746" s="21"/>
      <c r="L746" s="21"/>
      <c r="M746" s="21"/>
      <c r="N746" s="21"/>
      <c r="O746" s="21"/>
      <c r="P746" s="21"/>
    </row>
    <row r="747" spans="1:16" x14ac:dyDescent="0.2">
      <c r="A747" s="8" t="s">
        <v>792</v>
      </c>
      <c r="B747" s="21">
        <v>50555</v>
      </c>
      <c r="D747" s="21"/>
      <c r="E747" s="21"/>
      <c r="F747" s="21"/>
      <c r="G747" s="21"/>
      <c r="I747" s="21"/>
      <c r="J747" s="21"/>
      <c r="K747" s="21"/>
      <c r="L747" s="21"/>
      <c r="M747" s="21"/>
      <c r="N747" s="21"/>
      <c r="O747" s="21"/>
      <c r="P747" s="21"/>
    </row>
    <row r="748" spans="1:16" x14ac:dyDescent="0.2">
      <c r="A748" s="8" t="s">
        <v>431</v>
      </c>
      <c r="B748" s="21">
        <v>1167</v>
      </c>
      <c r="D748" s="21"/>
      <c r="E748" s="21"/>
      <c r="F748" s="21"/>
      <c r="G748" s="21"/>
      <c r="I748" s="21"/>
      <c r="J748" s="21"/>
      <c r="K748" s="21"/>
      <c r="L748" s="21"/>
      <c r="M748" s="21"/>
      <c r="N748" s="21"/>
      <c r="O748" s="21"/>
      <c r="P748" s="21"/>
    </row>
    <row r="749" spans="1:16" x14ac:dyDescent="0.2">
      <c r="A749" s="8" t="s">
        <v>432</v>
      </c>
      <c r="B749" s="21">
        <v>36791045</v>
      </c>
      <c r="D749" s="21"/>
      <c r="E749" s="21"/>
      <c r="F749" s="21"/>
      <c r="G749" s="21"/>
      <c r="I749" s="21"/>
      <c r="J749" s="21"/>
      <c r="K749" s="21"/>
      <c r="L749" s="21"/>
      <c r="M749" s="21"/>
      <c r="N749" s="21"/>
      <c r="O749" s="21"/>
      <c r="P749" s="21"/>
    </row>
    <row r="750" spans="1:16" x14ac:dyDescent="0.2">
      <c r="A750" s="8" t="s">
        <v>714</v>
      </c>
      <c r="B750" s="21">
        <v>1168</v>
      </c>
      <c r="D750" s="21"/>
      <c r="E750" s="21"/>
      <c r="F750" s="21"/>
      <c r="G750" s="21"/>
      <c r="I750" s="21"/>
      <c r="J750" s="21"/>
      <c r="K750" s="21"/>
      <c r="L750" s="21"/>
      <c r="M750" s="21"/>
      <c r="N750" s="21"/>
      <c r="O750" s="21"/>
      <c r="P750" s="21"/>
    </row>
    <row r="751" spans="1:16" x14ac:dyDescent="0.2">
      <c r="A751" s="8" t="s">
        <v>433</v>
      </c>
      <c r="B751" s="21">
        <v>81072</v>
      </c>
      <c r="D751" s="21"/>
      <c r="E751" s="21"/>
      <c r="F751" s="21"/>
      <c r="G751" s="21"/>
      <c r="I751" s="21"/>
      <c r="J751" s="21"/>
      <c r="K751" s="21"/>
      <c r="L751" s="21"/>
      <c r="M751" s="21"/>
      <c r="N751" s="21"/>
      <c r="O751" s="21"/>
      <c r="P751" s="21"/>
    </row>
    <row r="752" spans="1:16" x14ac:dyDescent="0.2">
      <c r="A752" s="8" t="s">
        <v>434</v>
      </c>
      <c r="B752" s="21">
        <v>94597</v>
      </c>
      <c r="D752" s="21"/>
      <c r="E752" s="21"/>
      <c r="F752" s="21"/>
      <c r="G752" s="21"/>
      <c r="I752" s="21"/>
      <c r="J752" s="21"/>
      <c r="K752" s="21"/>
      <c r="L752" s="21"/>
      <c r="M752" s="21"/>
      <c r="N752" s="21"/>
      <c r="O752" s="21"/>
      <c r="P752" s="21"/>
    </row>
    <row r="753" spans="1:17" x14ac:dyDescent="0.2">
      <c r="A753" s="8" t="s">
        <v>435</v>
      </c>
      <c r="B753" s="21">
        <v>78922</v>
      </c>
      <c r="D753" s="21"/>
      <c r="E753" s="21"/>
      <c r="F753" s="21"/>
      <c r="G753" s="21"/>
      <c r="I753" s="21"/>
      <c r="J753" s="21"/>
      <c r="K753" s="21"/>
      <c r="L753" s="21"/>
      <c r="M753" s="21"/>
      <c r="N753" s="21"/>
      <c r="O753" s="21"/>
      <c r="P753" s="21"/>
      <c r="Q753" s="21"/>
    </row>
    <row r="754" spans="1:17" x14ac:dyDescent="0.2">
      <c r="A754" s="8" t="s">
        <v>436</v>
      </c>
      <c r="B754" s="21">
        <v>7782492</v>
      </c>
      <c r="D754" s="21"/>
      <c r="E754" s="21"/>
      <c r="F754" s="21"/>
      <c r="G754" s="21"/>
      <c r="I754" s="21"/>
      <c r="J754" s="21"/>
      <c r="K754" s="21"/>
      <c r="L754" s="21"/>
      <c r="M754" s="21"/>
      <c r="N754" s="21"/>
      <c r="O754" s="21"/>
      <c r="P754" s="21"/>
    </row>
    <row r="755" spans="1:17" x14ac:dyDescent="0.2">
      <c r="A755" s="100" t="s">
        <v>913</v>
      </c>
      <c r="B755" s="99">
        <v>7783791</v>
      </c>
      <c r="D755" s="21"/>
      <c r="E755" s="21"/>
      <c r="F755" s="21"/>
      <c r="G755" s="21"/>
      <c r="I755" s="21"/>
      <c r="J755" s="21"/>
      <c r="K755" s="21"/>
      <c r="L755" s="21"/>
      <c r="M755" s="21"/>
      <c r="N755" s="21"/>
      <c r="O755" s="21"/>
      <c r="P755" s="21"/>
    </row>
    <row r="756" spans="1:17" x14ac:dyDescent="0.2">
      <c r="A756" s="8" t="s">
        <v>437</v>
      </c>
      <c r="B756" s="21">
        <v>7446346</v>
      </c>
      <c r="D756" s="21"/>
      <c r="E756" s="21"/>
      <c r="F756" s="21"/>
      <c r="G756" s="21"/>
      <c r="I756" s="21"/>
      <c r="J756" s="21"/>
      <c r="K756" s="21"/>
      <c r="L756" s="21"/>
      <c r="M756" s="21"/>
      <c r="N756" s="21"/>
      <c r="O756" s="21"/>
      <c r="P756" s="21"/>
    </row>
    <row r="757" spans="1:17" x14ac:dyDescent="0.2">
      <c r="A757" s="8" t="s">
        <v>438</v>
      </c>
      <c r="B757" s="21">
        <v>1180</v>
      </c>
      <c r="D757" s="21"/>
      <c r="E757" s="21"/>
      <c r="F757" s="21"/>
      <c r="G757" s="21"/>
      <c r="I757" s="21"/>
      <c r="J757" s="21"/>
      <c r="K757" s="21"/>
      <c r="L757" s="21"/>
      <c r="M757" s="21"/>
      <c r="N757" s="21"/>
      <c r="O757" s="21"/>
      <c r="P757" s="21"/>
    </row>
    <row r="758" spans="1:17" x14ac:dyDescent="0.2">
      <c r="A758" s="8" t="s">
        <v>439</v>
      </c>
      <c r="B758" s="21">
        <v>1175</v>
      </c>
      <c r="D758" s="21"/>
      <c r="E758" s="21"/>
      <c r="F758" s="21"/>
      <c r="G758" s="21"/>
      <c r="I758" s="21"/>
      <c r="J758" s="21"/>
      <c r="K758" s="21"/>
      <c r="L758" s="21"/>
      <c r="M758" s="21"/>
      <c r="N758" s="21"/>
      <c r="O758" s="21"/>
      <c r="P758" s="21"/>
    </row>
    <row r="759" spans="1:17" x14ac:dyDescent="0.2">
      <c r="A759" s="31" t="s">
        <v>439</v>
      </c>
      <c r="B759" s="30">
        <v>7631869</v>
      </c>
      <c r="D759" s="21"/>
      <c r="E759" s="21"/>
      <c r="F759" s="21"/>
      <c r="G759" s="21"/>
      <c r="I759" s="21"/>
      <c r="J759" s="21"/>
      <c r="K759" s="21"/>
      <c r="L759" s="21"/>
      <c r="M759" s="21"/>
      <c r="N759" s="21"/>
      <c r="O759" s="21"/>
      <c r="P759" s="21"/>
      <c r="Q759" s="21"/>
    </row>
    <row r="760" spans="1:17" x14ac:dyDescent="0.2">
      <c r="A760" s="31" t="s">
        <v>930</v>
      </c>
      <c r="B760" s="30">
        <v>14464461</v>
      </c>
      <c r="D760" s="21"/>
      <c r="E760" s="21"/>
      <c r="F760" s="21"/>
      <c r="G760" s="21"/>
      <c r="I760" s="21"/>
      <c r="J760" s="21"/>
      <c r="K760" s="21"/>
      <c r="L760" s="21"/>
      <c r="M760" s="21"/>
      <c r="N760" s="21"/>
      <c r="O760" s="21"/>
      <c r="P760" s="21"/>
      <c r="Q760" s="21"/>
    </row>
    <row r="761" spans="1:17" x14ac:dyDescent="0.2">
      <c r="A761" s="31" t="s">
        <v>931</v>
      </c>
      <c r="B761" s="30">
        <v>14808607</v>
      </c>
      <c r="D761" s="21"/>
      <c r="E761" s="21"/>
      <c r="F761" s="21"/>
      <c r="G761" s="21"/>
      <c r="I761" s="21"/>
      <c r="J761" s="21"/>
      <c r="K761" s="21"/>
      <c r="L761" s="21"/>
      <c r="M761" s="21"/>
      <c r="N761" s="21"/>
      <c r="O761" s="21"/>
      <c r="P761" s="21"/>
    </row>
    <row r="762" spans="1:17" x14ac:dyDescent="0.2">
      <c r="A762" s="8" t="s">
        <v>440</v>
      </c>
      <c r="B762" s="21">
        <v>7440224</v>
      </c>
      <c r="D762" s="21"/>
      <c r="E762" s="21"/>
      <c r="F762" s="21"/>
      <c r="G762" s="21"/>
      <c r="I762" s="21"/>
      <c r="J762" s="21"/>
      <c r="K762" s="21"/>
      <c r="L762" s="21"/>
      <c r="M762" s="21"/>
      <c r="N762" s="21"/>
      <c r="O762" s="21"/>
      <c r="P762" s="21"/>
    </row>
    <row r="763" spans="1:17" x14ac:dyDescent="0.2">
      <c r="A763" s="8" t="s">
        <v>715</v>
      </c>
      <c r="B763" s="21">
        <v>1181</v>
      </c>
      <c r="D763" s="21"/>
      <c r="E763" s="21"/>
      <c r="F763" s="21"/>
      <c r="G763" s="21"/>
      <c r="I763" s="21"/>
      <c r="J763" s="21"/>
      <c r="K763" s="21"/>
      <c r="L763" s="21"/>
      <c r="M763" s="21"/>
      <c r="N763" s="21"/>
      <c r="O763" s="21"/>
      <c r="P763" s="21"/>
    </row>
    <row r="764" spans="1:17" x14ac:dyDescent="0.2">
      <c r="A764" s="100" t="s">
        <v>932</v>
      </c>
      <c r="B764" s="99">
        <v>15096523</v>
      </c>
      <c r="D764" s="21"/>
      <c r="E764" s="21"/>
      <c r="F764" s="21"/>
      <c r="G764" s="21"/>
      <c r="I764" s="21"/>
      <c r="J764" s="21"/>
      <c r="K764" s="21"/>
      <c r="L764" s="21"/>
      <c r="M764" s="21"/>
      <c r="N764" s="21"/>
      <c r="O764" s="21"/>
      <c r="P764" s="21"/>
    </row>
    <row r="765" spans="1:17" x14ac:dyDescent="0.2">
      <c r="A765" s="100" t="s">
        <v>884</v>
      </c>
      <c r="B765" s="99">
        <v>143339</v>
      </c>
      <c r="D765" s="21"/>
      <c r="E765" s="21"/>
      <c r="F765" s="21"/>
      <c r="G765" s="21"/>
      <c r="I765" s="21"/>
      <c r="J765" s="21"/>
      <c r="K765" s="21"/>
      <c r="L765" s="21"/>
      <c r="M765" s="21"/>
      <c r="N765" s="21"/>
      <c r="O765" s="21"/>
      <c r="P765" s="21"/>
      <c r="Q765" s="21"/>
    </row>
    <row r="766" spans="1:17" x14ac:dyDescent="0.2">
      <c r="A766" s="8" t="s">
        <v>441</v>
      </c>
      <c r="B766" s="21">
        <v>10588019</v>
      </c>
      <c r="D766" s="21"/>
      <c r="E766" s="21"/>
      <c r="F766" s="21"/>
      <c r="G766" s="21"/>
      <c r="I766" s="21"/>
      <c r="J766" s="21"/>
      <c r="K766" s="21"/>
      <c r="L766" s="21"/>
      <c r="M766" s="21"/>
      <c r="N766" s="21"/>
      <c r="O766" s="21"/>
      <c r="P766" s="21"/>
      <c r="Q766" s="21"/>
    </row>
    <row r="767" spans="1:17" x14ac:dyDescent="0.2">
      <c r="A767" s="100" t="s">
        <v>909</v>
      </c>
      <c r="B767" s="99">
        <v>7681494</v>
      </c>
      <c r="D767" s="21"/>
      <c r="E767" s="21"/>
      <c r="F767" s="21"/>
      <c r="G767" s="21"/>
      <c r="I767" s="21"/>
      <c r="J767" s="21"/>
      <c r="K767" s="21"/>
      <c r="L767" s="21"/>
      <c r="M767" s="21"/>
      <c r="N767" s="21"/>
      <c r="O767" s="21"/>
      <c r="P767" s="21"/>
    </row>
    <row r="768" spans="1:17" x14ac:dyDescent="0.2">
      <c r="A768" s="8" t="s">
        <v>442</v>
      </c>
      <c r="B768" s="21">
        <v>1310732</v>
      </c>
      <c r="D768" s="21"/>
      <c r="E768" s="21"/>
      <c r="F768" s="21"/>
      <c r="G768" s="21"/>
      <c r="I768" s="21"/>
      <c r="J768" s="21"/>
      <c r="K768" s="21"/>
      <c r="L768" s="21"/>
      <c r="M768" s="21"/>
      <c r="N768" s="21"/>
      <c r="O768" s="21"/>
      <c r="P768" s="21"/>
    </row>
    <row r="769" spans="1:17" x14ac:dyDescent="0.2">
      <c r="A769" s="8" t="s">
        <v>716</v>
      </c>
      <c r="B769" s="21">
        <v>132274</v>
      </c>
      <c r="D769" s="21"/>
      <c r="E769" s="21"/>
      <c r="F769" s="21"/>
      <c r="G769" s="21"/>
      <c r="I769" s="21"/>
      <c r="J769" s="21"/>
      <c r="K769" s="21"/>
      <c r="L769" s="21"/>
      <c r="M769" s="21"/>
      <c r="N769" s="21"/>
      <c r="O769" s="21"/>
      <c r="P769" s="21"/>
    </row>
    <row r="770" spans="1:17" x14ac:dyDescent="0.2">
      <c r="A770" s="8" t="s">
        <v>443</v>
      </c>
      <c r="B770" s="21">
        <v>128449</v>
      </c>
      <c r="D770" s="21"/>
      <c r="E770" s="21"/>
      <c r="F770" s="21"/>
      <c r="G770" s="21"/>
      <c r="I770" s="21"/>
      <c r="J770" s="21"/>
      <c r="K770" s="21"/>
      <c r="L770" s="21"/>
      <c r="M770" s="21"/>
      <c r="N770" s="21"/>
      <c r="O770" s="21"/>
      <c r="P770" s="21"/>
    </row>
    <row r="771" spans="1:17" x14ac:dyDescent="0.2">
      <c r="A771" s="8" t="s">
        <v>444</v>
      </c>
      <c r="B771" s="21">
        <v>1185</v>
      </c>
      <c r="D771" s="21"/>
      <c r="E771" s="21"/>
      <c r="F771" s="21"/>
      <c r="G771" s="21"/>
      <c r="I771" s="21"/>
      <c r="J771" s="21"/>
      <c r="K771" s="21"/>
      <c r="L771" s="21"/>
      <c r="M771" s="21"/>
      <c r="N771" s="21"/>
      <c r="O771" s="21"/>
      <c r="P771" s="21"/>
    </row>
    <row r="772" spans="1:17" x14ac:dyDescent="0.2">
      <c r="A772" s="8" t="s">
        <v>445</v>
      </c>
      <c r="B772" s="21">
        <v>10048132</v>
      </c>
      <c r="D772" s="21"/>
      <c r="E772" s="21"/>
      <c r="F772" s="21"/>
      <c r="G772" s="21"/>
      <c r="I772" s="21"/>
      <c r="J772" s="21"/>
      <c r="K772" s="21"/>
      <c r="L772" s="21"/>
      <c r="M772" s="21"/>
      <c r="N772" s="21"/>
      <c r="O772" s="21"/>
      <c r="P772" s="21"/>
    </row>
    <row r="773" spans="1:17" x14ac:dyDescent="0.2">
      <c r="A773" s="8" t="s">
        <v>446</v>
      </c>
      <c r="B773" s="21">
        <v>3810740</v>
      </c>
      <c r="D773" s="21"/>
      <c r="E773" s="21"/>
      <c r="F773" s="21"/>
      <c r="G773" s="21"/>
      <c r="I773" s="21"/>
      <c r="J773" s="21"/>
      <c r="K773" s="21"/>
      <c r="L773" s="21"/>
      <c r="M773" s="21"/>
      <c r="N773" s="21"/>
      <c r="O773" s="21"/>
      <c r="P773" s="21"/>
    </row>
    <row r="774" spans="1:17" x14ac:dyDescent="0.2">
      <c r="A774" s="8" t="s">
        <v>447</v>
      </c>
      <c r="B774" s="21">
        <v>18883664</v>
      </c>
      <c r="D774" s="21"/>
      <c r="E774" s="21"/>
      <c r="F774" s="21"/>
      <c r="G774" s="21"/>
      <c r="I774" s="21"/>
      <c r="J774" s="21"/>
      <c r="K774" s="21"/>
      <c r="L774" s="21"/>
      <c r="M774" s="21"/>
      <c r="N774" s="21"/>
      <c r="O774" s="21"/>
      <c r="P774" s="21"/>
      <c r="Q774" s="21"/>
    </row>
    <row r="775" spans="1:17" x14ac:dyDescent="0.2">
      <c r="A775" s="8" t="s">
        <v>448</v>
      </c>
      <c r="B775" s="21">
        <v>7789062</v>
      </c>
      <c r="D775" s="21"/>
      <c r="E775" s="21"/>
      <c r="F775" s="21"/>
      <c r="G775" s="21"/>
      <c r="I775" s="21"/>
      <c r="J775" s="21"/>
      <c r="K775" s="21"/>
      <c r="L775" s="21"/>
      <c r="M775" s="21"/>
      <c r="N775" s="21"/>
      <c r="O775" s="21"/>
      <c r="P775" s="21"/>
      <c r="Q775" s="21"/>
    </row>
    <row r="776" spans="1:17" x14ac:dyDescent="0.2">
      <c r="A776" s="8" t="s">
        <v>449</v>
      </c>
      <c r="B776" s="21">
        <v>100425</v>
      </c>
      <c r="D776" s="21"/>
      <c r="E776" s="21"/>
      <c r="F776" s="21"/>
      <c r="G776" s="21"/>
      <c r="I776" s="21"/>
      <c r="J776" s="21"/>
      <c r="K776" s="21"/>
      <c r="L776" s="21"/>
      <c r="M776" s="21"/>
      <c r="N776" s="21"/>
      <c r="O776" s="21"/>
      <c r="P776" s="21"/>
    </row>
    <row r="777" spans="1:17" x14ac:dyDescent="0.2">
      <c r="A777" s="8" t="s">
        <v>450</v>
      </c>
      <c r="B777" s="21">
        <v>96093</v>
      </c>
      <c r="D777" s="21"/>
      <c r="E777" s="21"/>
      <c r="F777" s="21"/>
      <c r="G777" s="21"/>
      <c r="I777" s="21"/>
      <c r="J777" s="21"/>
      <c r="K777" s="21"/>
      <c r="L777" s="21"/>
      <c r="M777" s="21"/>
      <c r="N777" s="21"/>
      <c r="O777" s="21"/>
      <c r="P777" s="21"/>
    </row>
    <row r="778" spans="1:17" x14ac:dyDescent="0.2">
      <c r="A778" s="8" t="s">
        <v>451</v>
      </c>
      <c r="B778" s="21">
        <v>95067</v>
      </c>
      <c r="D778" s="21"/>
      <c r="E778" s="21"/>
      <c r="F778" s="21"/>
      <c r="G778" s="21"/>
      <c r="I778" s="21"/>
      <c r="J778" s="21"/>
      <c r="K778" s="21"/>
      <c r="L778" s="21"/>
      <c r="M778" s="21"/>
      <c r="N778" s="21"/>
      <c r="O778" s="21"/>
      <c r="P778" s="21"/>
    </row>
    <row r="779" spans="1:17" x14ac:dyDescent="0.2">
      <c r="A779" s="8" t="s">
        <v>452</v>
      </c>
      <c r="B779" s="21">
        <v>9960</v>
      </c>
      <c r="D779" s="21"/>
      <c r="E779" s="21"/>
      <c r="F779" s="21"/>
      <c r="G779" s="21"/>
      <c r="I779" s="21"/>
      <c r="J779" s="21"/>
      <c r="K779" s="21"/>
      <c r="L779" s="21"/>
      <c r="M779" s="21"/>
      <c r="N779" s="21"/>
      <c r="O779" s="21"/>
      <c r="P779" s="21"/>
    </row>
    <row r="780" spans="1:17" x14ac:dyDescent="0.2">
      <c r="A780" s="8" t="s">
        <v>453</v>
      </c>
      <c r="B780" s="21">
        <v>7446095</v>
      </c>
      <c r="D780" s="21"/>
      <c r="E780" s="21"/>
      <c r="F780" s="21"/>
      <c r="G780" s="21"/>
      <c r="I780" s="21"/>
      <c r="J780" s="21"/>
      <c r="K780" s="21"/>
      <c r="L780" s="21"/>
      <c r="M780" s="21"/>
      <c r="N780" s="21"/>
      <c r="O780" s="21"/>
      <c r="P780" s="21"/>
    </row>
    <row r="781" spans="1:17" x14ac:dyDescent="0.2">
      <c r="A781" s="8" t="s">
        <v>774</v>
      </c>
      <c r="B781" s="21">
        <v>2551624</v>
      </c>
      <c r="D781" s="21"/>
      <c r="E781" s="21"/>
      <c r="F781" s="21"/>
      <c r="G781" s="21"/>
      <c r="I781" s="21"/>
      <c r="J781" s="21"/>
      <c r="K781" s="21"/>
      <c r="L781" s="21"/>
      <c r="M781" s="21"/>
      <c r="N781" s="21"/>
      <c r="O781" s="21"/>
      <c r="P781" s="21"/>
      <c r="Q781" s="21"/>
    </row>
    <row r="782" spans="1:17" x14ac:dyDescent="0.2">
      <c r="A782" s="8" t="s">
        <v>454</v>
      </c>
      <c r="B782" s="21">
        <v>7446719</v>
      </c>
      <c r="D782" s="21"/>
      <c r="E782" s="21"/>
      <c r="F782" s="21"/>
      <c r="G782" s="21"/>
      <c r="I782" s="21"/>
      <c r="J782" s="21"/>
      <c r="K782" s="21"/>
      <c r="L782" s="21"/>
      <c r="M782" s="21"/>
      <c r="N782" s="21"/>
      <c r="O782" s="21"/>
      <c r="P782" s="21"/>
    </row>
    <row r="783" spans="1:17" x14ac:dyDescent="0.2">
      <c r="A783" s="8" t="s">
        <v>455</v>
      </c>
      <c r="B783" s="21">
        <v>7664939</v>
      </c>
      <c r="D783" s="21"/>
      <c r="E783" s="21"/>
      <c r="F783" s="21"/>
      <c r="G783" s="21"/>
      <c r="I783" s="21"/>
      <c r="J783" s="21"/>
      <c r="K783" s="21"/>
      <c r="L783" s="21"/>
      <c r="M783" s="21"/>
      <c r="N783" s="21"/>
      <c r="O783" s="21"/>
      <c r="P783" s="21"/>
    </row>
    <row r="784" spans="1:17" x14ac:dyDescent="0.2">
      <c r="A784" s="101" t="s">
        <v>983</v>
      </c>
      <c r="B784" s="8">
        <v>9961</v>
      </c>
      <c r="D784" s="21"/>
      <c r="E784" s="21"/>
      <c r="F784" s="21"/>
      <c r="G784" s="21"/>
      <c r="I784" s="21"/>
      <c r="J784" s="21"/>
      <c r="K784" s="21"/>
      <c r="L784" s="21"/>
      <c r="M784" s="21"/>
      <c r="N784" s="21"/>
      <c r="O784" s="21"/>
      <c r="P784" s="21"/>
    </row>
    <row r="785" spans="1:17" x14ac:dyDescent="0.2">
      <c r="A785" s="8" t="s">
        <v>717</v>
      </c>
      <c r="B785" s="21">
        <v>1190</v>
      </c>
      <c r="D785" s="21"/>
      <c r="E785" s="21"/>
      <c r="F785" s="21"/>
      <c r="G785" s="21"/>
      <c r="I785" s="21"/>
      <c r="J785" s="21"/>
      <c r="K785" s="21"/>
      <c r="L785" s="21"/>
      <c r="M785" s="21"/>
      <c r="N785" s="21"/>
      <c r="O785" s="21"/>
      <c r="P785" s="21"/>
    </row>
    <row r="786" spans="1:17" x14ac:dyDescent="0.2">
      <c r="A786" s="8" t="s">
        <v>456</v>
      </c>
      <c r="B786" s="21">
        <v>54965241</v>
      </c>
      <c r="D786" s="21"/>
      <c r="E786" s="21"/>
      <c r="F786" s="21"/>
      <c r="G786" s="21"/>
      <c r="I786" s="21"/>
      <c r="J786" s="21"/>
      <c r="K786" s="21"/>
      <c r="L786" s="21"/>
      <c r="M786" s="21"/>
      <c r="N786" s="21"/>
      <c r="O786" s="21"/>
      <c r="P786" s="21"/>
    </row>
    <row r="787" spans="1:17" x14ac:dyDescent="0.2">
      <c r="A787" s="101" t="s">
        <v>783</v>
      </c>
      <c r="B787" s="8">
        <v>540885</v>
      </c>
      <c r="D787" s="21"/>
      <c r="E787" s="21"/>
      <c r="F787" s="21"/>
      <c r="G787" s="21"/>
      <c r="I787" s="21"/>
      <c r="J787" s="21"/>
      <c r="K787" s="21"/>
      <c r="L787" s="21"/>
      <c r="M787" s="21"/>
      <c r="N787" s="21"/>
      <c r="O787" s="21"/>
      <c r="P787" s="21"/>
    </row>
    <row r="788" spans="1:17" x14ac:dyDescent="0.2">
      <c r="A788" s="8" t="s">
        <v>457</v>
      </c>
      <c r="B788" s="21">
        <v>846504</v>
      </c>
      <c r="D788" s="21"/>
      <c r="E788" s="21"/>
      <c r="F788" s="21"/>
      <c r="G788" s="21"/>
      <c r="I788" s="21"/>
      <c r="J788" s="21"/>
      <c r="K788" s="21"/>
      <c r="L788" s="21"/>
      <c r="M788" s="21"/>
      <c r="N788" s="21"/>
      <c r="O788" s="21"/>
      <c r="P788" s="21"/>
    </row>
    <row r="789" spans="1:17" x14ac:dyDescent="0.2">
      <c r="A789" s="8" t="s">
        <v>458</v>
      </c>
      <c r="B789" s="21">
        <v>100210</v>
      </c>
      <c r="D789" s="21"/>
      <c r="E789" s="21"/>
      <c r="F789" s="21"/>
      <c r="G789" s="21"/>
      <c r="I789" s="21"/>
      <c r="J789" s="21"/>
      <c r="K789" s="21"/>
      <c r="L789" s="21"/>
      <c r="M789" s="21"/>
      <c r="N789" s="21"/>
      <c r="O789" s="21"/>
      <c r="P789" s="21"/>
      <c r="Q789" s="21"/>
    </row>
    <row r="790" spans="1:17" x14ac:dyDescent="0.2">
      <c r="A790" s="8" t="s">
        <v>459</v>
      </c>
      <c r="B790" s="21">
        <v>75650</v>
      </c>
      <c r="D790" s="21"/>
      <c r="E790" s="21"/>
      <c r="F790" s="21"/>
      <c r="G790" s="21"/>
      <c r="I790" s="21"/>
      <c r="J790" s="21"/>
      <c r="K790" s="21"/>
      <c r="L790" s="21"/>
      <c r="M790" s="21"/>
      <c r="N790" s="21"/>
      <c r="O790" s="21"/>
      <c r="P790" s="21"/>
      <c r="Q790" s="21"/>
    </row>
    <row r="791" spans="1:17" x14ac:dyDescent="0.2">
      <c r="A791" s="100" t="s">
        <v>890</v>
      </c>
      <c r="B791" s="99">
        <v>1189851</v>
      </c>
      <c r="D791" s="21"/>
      <c r="E791" s="21"/>
      <c r="F791" s="21"/>
      <c r="G791" s="21"/>
      <c r="I791" s="21"/>
      <c r="J791" s="21"/>
      <c r="K791" s="21"/>
      <c r="L791" s="21"/>
      <c r="M791" s="21"/>
      <c r="N791" s="21"/>
      <c r="O791" s="21"/>
      <c r="P791" s="21"/>
    </row>
    <row r="792" spans="1:17" x14ac:dyDescent="0.2">
      <c r="A792" s="8" t="s">
        <v>718</v>
      </c>
      <c r="B792" s="21">
        <v>58220</v>
      </c>
      <c r="D792" s="21"/>
      <c r="E792" s="21"/>
      <c r="F792" s="21"/>
      <c r="G792" s="21"/>
      <c r="I792" s="21"/>
      <c r="J792" s="21"/>
      <c r="K792" s="21"/>
      <c r="L792" s="21"/>
      <c r="M792" s="21"/>
      <c r="N792" s="21"/>
      <c r="O792" s="21"/>
      <c r="P792" s="21"/>
    </row>
    <row r="793" spans="1:17" x14ac:dyDescent="0.2">
      <c r="A793" s="8" t="s">
        <v>719</v>
      </c>
      <c r="B793" s="21">
        <v>315377</v>
      </c>
      <c r="D793" s="21"/>
      <c r="E793" s="21"/>
      <c r="F793" s="21"/>
      <c r="G793" s="21"/>
      <c r="I793" s="21"/>
      <c r="J793" s="21"/>
      <c r="K793" s="21"/>
      <c r="L793" s="21"/>
      <c r="M793" s="21"/>
      <c r="N793" s="21"/>
      <c r="O793" s="21"/>
      <c r="P793" s="21"/>
    </row>
    <row r="794" spans="1:17" x14ac:dyDescent="0.2">
      <c r="A794" s="8" t="s">
        <v>975</v>
      </c>
      <c r="B794" s="21">
        <v>25167833</v>
      </c>
      <c r="D794" s="21"/>
      <c r="E794" s="21"/>
      <c r="F794" s="21"/>
      <c r="G794" s="21"/>
      <c r="I794" s="21"/>
      <c r="J794" s="21"/>
      <c r="K794" s="21"/>
      <c r="L794" s="21"/>
      <c r="M794" s="21"/>
      <c r="N794" s="21"/>
      <c r="O794" s="21"/>
      <c r="P794" s="21"/>
    </row>
    <row r="795" spans="1:17" x14ac:dyDescent="0.2">
      <c r="A795" s="8" t="s">
        <v>460</v>
      </c>
      <c r="B795" s="21">
        <v>961115</v>
      </c>
      <c r="D795" s="21"/>
      <c r="E795" s="21"/>
      <c r="F795" s="21"/>
      <c r="G795" s="21"/>
      <c r="I795" s="21"/>
      <c r="J795" s="21"/>
      <c r="K795" s="21"/>
      <c r="L795" s="21"/>
      <c r="M795" s="21"/>
      <c r="N795" s="21"/>
      <c r="O795" s="21"/>
      <c r="P795" s="21"/>
    </row>
    <row r="796" spans="1:17" x14ac:dyDescent="0.2">
      <c r="A796" s="8" t="s">
        <v>720</v>
      </c>
      <c r="B796" s="21">
        <v>64755</v>
      </c>
      <c r="D796" s="21"/>
      <c r="E796" s="21"/>
      <c r="F796" s="21"/>
      <c r="G796" s="21"/>
      <c r="I796" s="21"/>
      <c r="J796" s="21"/>
      <c r="K796" s="21"/>
      <c r="L796" s="21"/>
      <c r="M796" s="21"/>
      <c r="N796" s="21"/>
      <c r="O796" s="21"/>
      <c r="P796" s="21"/>
    </row>
    <row r="797" spans="1:17" x14ac:dyDescent="0.2">
      <c r="A797" s="8" t="s">
        <v>461</v>
      </c>
      <c r="B797" s="21">
        <v>509148</v>
      </c>
      <c r="D797" s="21"/>
      <c r="E797" s="21"/>
      <c r="F797" s="21"/>
      <c r="G797" s="21"/>
      <c r="I797" s="21"/>
      <c r="J797" s="21"/>
      <c r="K797" s="21"/>
      <c r="L797" s="21"/>
      <c r="M797" s="21"/>
      <c r="N797" s="21"/>
      <c r="O797" s="21"/>
      <c r="P797" s="21"/>
    </row>
    <row r="798" spans="1:17" x14ac:dyDescent="0.2">
      <c r="A798" s="8" t="s">
        <v>462</v>
      </c>
      <c r="B798" s="21">
        <v>50351</v>
      </c>
      <c r="D798" s="21"/>
      <c r="E798" s="21"/>
      <c r="F798" s="21"/>
      <c r="G798" s="21"/>
      <c r="I798" s="21"/>
      <c r="J798" s="21"/>
      <c r="K798" s="21"/>
      <c r="L798" s="21"/>
      <c r="M798" s="21"/>
      <c r="N798" s="21"/>
      <c r="O798" s="21"/>
      <c r="P798" s="21"/>
    </row>
    <row r="799" spans="1:17" x14ac:dyDescent="0.2">
      <c r="A799" s="8" t="s">
        <v>463</v>
      </c>
      <c r="B799" s="21">
        <v>7440280</v>
      </c>
      <c r="D799" s="21"/>
      <c r="E799" s="21"/>
      <c r="F799" s="21"/>
      <c r="G799" s="21"/>
      <c r="I799" s="21"/>
      <c r="J799" s="21"/>
      <c r="K799" s="21"/>
      <c r="L799" s="21"/>
      <c r="M799" s="21"/>
      <c r="N799" s="21"/>
      <c r="O799" s="21"/>
      <c r="P799" s="21"/>
    </row>
    <row r="800" spans="1:17" x14ac:dyDescent="0.2">
      <c r="A800" s="8" t="s">
        <v>464</v>
      </c>
      <c r="B800" s="21">
        <v>62555</v>
      </c>
      <c r="D800" s="21"/>
      <c r="E800" s="21"/>
      <c r="F800" s="21"/>
      <c r="G800" s="21"/>
      <c r="I800" s="21"/>
      <c r="J800" s="21"/>
      <c r="K800" s="21"/>
      <c r="L800" s="21"/>
      <c r="M800" s="21"/>
      <c r="N800" s="21"/>
      <c r="O800" s="21"/>
      <c r="P800" s="21"/>
    </row>
    <row r="801" spans="1:17" x14ac:dyDescent="0.2">
      <c r="A801" s="8" t="s">
        <v>465</v>
      </c>
      <c r="B801" s="21">
        <v>154427</v>
      </c>
      <c r="D801" s="21"/>
      <c r="E801" s="21"/>
      <c r="F801" s="21"/>
      <c r="G801" s="21"/>
      <c r="I801" s="21"/>
      <c r="J801" s="21"/>
      <c r="K801" s="21"/>
      <c r="L801" s="21"/>
      <c r="M801" s="21"/>
      <c r="N801" s="21"/>
      <c r="O801" s="21"/>
      <c r="P801" s="21"/>
    </row>
    <row r="802" spans="1:17" x14ac:dyDescent="0.2">
      <c r="A802" s="8" t="s">
        <v>805</v>
      </c>
      <c r="B802" s="21">
        <v>62566</v>
      </c>
      <c r="D802" s="21"/>
      <c r="E802" s="21"/>
      <c r="F802" s="21"/>
      <c r="G802" s="21"/>
      <c r="I802" s="21"/>
      <c r="J802" s="21"/>
      <c r="K802" s="21"/>
      <c r="L802" s="21"/>
      <c r="M802" s="21"/>
      <c r="N802" s="21"/>
      <c r="O802" s="21"/>
      <c r="P802" s="21"/>
    </row>
    <row r="803" spans="1:17" x14ac:dyDescent="0.2">
      <c r="A803" s="8" t="s">
        <v>466</v>
      </c>
      <c r="B803" s="21">
        <v>1314201</v>
      </c>
      <c r="D803" s="21"/>
      <c r="E803" s="21"/>
      <c r="F803" s="21"/>
      <c r="G803" s="21"/>
      <c r="I803" s="21"/>
      <c r="J803" s="21"/>
      <c r="K803" s="21"/>
      <c r="L803" s="21"/>
      <c r="M803" s="21"/>
      <c r="N803" s="21"/>
      <c r="O803" s="21"/>
      <c r="P803" s="21"/>
    </row>
    <row r="804" spans="1:17" x14ac:dyDescent="0.2">
      <c r="A804" s="8" t="s">
        <v>721</v>
      </c>
      <c r="B804" s="21">
        <v>7550450</v>
      </c>
      <c r="D804" s="21"/>
      <c r="E804" s="21"/>
      <c r="F804" s="21"/>
      <c r="G804" s="21"/>
      <c r="I804" s="21"/>
      <c r="J804" s="21"/>
      <c r="K804" s="21"/>
      <c r="L804" s="21"/>
      <c r="M804" s="21"/>
      <c r="N804" s="21"/>
      <c r="O804" s="21"/>
      <c r="P804" s="21"/>
      <c r="Q804" s="21"/>
    </row>
    <row r="805" spans="1:17" x14ac:dyDescent="0.2">
      <c r="A805" s="8" t="s">
        <v>722</v>
      </c>
      <c r="B805" s="21">
        <v>1200</v>
      </c>
      <c r="D805" s="21"/>
      <c r="E805" s="21"/>
      <c r="F805" s="21"/>
      <c r="G805" s="21"/>
      <c r="I805" s="21"/>
      <c r="J805" s="21"/>
      <c r="K805" s="21"/>
      <c r="L805" s="21"/>
      <c r="M805" s="21"/>
      <c r="N805" s="21"/>
      <c r="O805" s="21"/>
      <c r="P805" s="21"/>
    </row>
    <row r="806" spans="1:17" x14ac:dyDescent="0.2">
      <c r="A806" s="8" t="s">
        <v>467</v>
      </c>
      <c r="B806" s="21">
        <v>49842071</v>
      </c>
      <c r="D806" s="21"/>
      <c r="E806" s="21"/>
      <c r="F806" s="21"/>
      <c r="G806" s="21"/>
      <c r="I806" s="21"/>
      <c r="J806" s="21"/>
      <c r="K806" s="21"/>
      <c r="L806" s="21"/>
      <c r="M806" s="21"/>
      <c r="N806" s="21"/>
      <c r="O806" s="21"/>
      <c r="P806" s="21"/>
    </row>
    <row r="807" spans="1:17" x14ac:dyDescent="0.2">
      <c r="A807" s="8" t="s">
        <v>468</v>
      </c>
      <c r="B807" s="21">
        <v>108883</v>
      </c>
      <c r="D807" s="21"/>
      <c r="E807" s="21"/>
      <c r="F807" s="21"/>
      <c r="G807" s="21"/>
      <c r="I807" s="21"/>
      <c r="J807" s="21"/>
      <c r="K807" s="21"/>
      <c r="L807" s="21"/>
      <c r="M807" s="21"/>
      <c r="N807" s="21"/>
      <c r="O807" s="21"/>
      <c r="P807" s="21"/>
      <c r="Q807" s="21"/>
    </row>
    <row r="808" spans="1:17" x14ac:dyDescent="0.2">
      <c r="A808" s="8" t="s">
        <v>976</v>
      </c>
      <c r="B808" s="21">
        <v>26471625</v>
      </c>
      <c r="D808" s="21"/>
      <c r="E808" s="21"/>
      <c r="F808" s="21"/>
      <c r="G808" s="21"/>
      <c r="I808" s="21"/>
      <c r="J808" s="21"/>
      <c r="K808" s="21"/>
      <c r="L808" s="21"/>
      <c r="M808" s="21"/>
      <c r="N808" s="21"/>
      <c r="O808" s="21"/>
      <c r="P808" s="21"/>
      <c r="Q808" s="21"/>
    </row>
    <row r="809" spans="1:17" x14ac:dyDescent="0.2">
      <c r="A809" s="8" t="s">
        <v>723</v>
      </c>
      <c r="B809" s="21">
        <v>584849</v>
      </c>
      <c r="D809" s="21"/>
      <c r="E809" s="21"/>
      <c r="F809" s="21"/>
      <c r="G809" s="21"/>
      <c r="I809" s="21"/>
      <c r="J809" s="21"/>
      <c r="K809" s="21"/>
      <c r="L809" s="21"/>
      <c r="M809" s="21"/>
      <c r="N809" s="21"/>
      <c r="O809" s="21"/>
      <c r="P809" s="21"/>
    </row>
    <row r="810" spans="1:17" x14ac:dyDescent="0.2">
      <c r="A810" s="8" t="s">
        <v>724</v>
      </c>
      <c r="B810" s="21">
        <v>91087</v>
      </c>
      <c r="D810" s="21"/>
      <c r="E810" s="21"/>
      <c r="F810" s="21"/>
      <c r="G810" s="21"/>
      <c r="I810" s="21"/>
      <c r="J810" s="21"/>
      <c r="K810" s="21"/>
      <c r="L810" s="21"/>
      <c r="M810" s="21"/>
      <c r="N810" s="21"/>
      <c r="O810" s="21"/>
      <c r="P810" s="21"/>
    </row>
    <row r="811" spans="1:17" x14ac:dyDescent="0.2">
      <c r="A811" s="8" t="s">
        <v>726</v>
      </c>
      <c r="B811" s="21">
        <v>38998753</v>
      </c>
      <c r="D811" s="21"/>
      <c r="E811" s="21"/>
      <c r="F811" s="21"/>
      <c r="G811" s="21"/>
      <c r="I811" s="21"/>
      <c r="J811" s="21"/>
      <c r="K811" s="21"/>
      <c r="L811" s="21"/>
      <c r="M811" s="21"/>
      <c r="N811" s="21"/>
      <c r="O811" s="21"/>
      <c r="P811" s="21"/>
    </row>
    <row r="812" spans="1:17" x14ac:dyDescent="0.2">
      <c r="A812" s="8" t="s">
        <v>725</v>
      </c>
      <c r="B812" s="21">
        <v>37871004</v>
      </c>
      <c r="D812" s="21"/>
      <c r="E812" s="21"/>
      <c r="F812" s="21"/>
      <c r="G812" s="21"/>
      <c r="I812" s="21"/>
      <c r="J812" s="21"/>
      <c r="K812" s="21"/>
      <c r="L812" s="21"/>
      <c r="M812" s="21"/>
      <c r="N812" s="21"/>
      <c r="O812" s="21"/>
      <c r="P812" s="21"/>
    </row>
    <row r="813" spans="1:17" x14ac:dyDescent="0.2">
      <c r="A813" s="8" t="s">
        <v>728</v>
      </c>
      <c r="B813" s="21">
        <v>55684941</v>
      </c>
      <c r="D813" s="21"/>
      <c r="E813" s="21"/>
      <c r="F813" s="21"/>
      <c r="G813" s="21"/>
      <c r="I813" s="21"/>
      <c r="J813" s="21"/>
      <c r="K813" s="21"/>
      <c r="L813" s="21"/>
      <c r="M813" s="21"/>
      <c r="N813" s="21"/>
      <c r="O813" s="21"/>
      <c r="P813" s="21"/>
    </row>
    <row r="814" spans="1:17" x14ac:dyDescent="0.2">
      <c r="A814" s="8" t="s">
        <v>727</v>
      </c>
      <c r="B814" s="21">
        <v>34465468</v>
      </c>
      <c r="D814" s="21"/>
      <c r="E814" s="21"/>
      <c r="F814" s="21"/>
      <c r="G814" s="21"/>
      <c r="I814" s="21"/>
      <c r="J814" s="21"/>
      <c r="K814" s="21"/>
      <c r="L814" s="21"/>
      <c r="M814" s="21"/>
      <c r="N814" s="21"/>
      <c r="O814" s="21"/>
      <c r="P814" s="21"/>
    </row>
    <row r="815" spans="1:17" x14ac:dyDescent="0.2">
      <c r="A815" s="8" t="s">
        <v>469</v>
      </c>
      <c r="B815" s="21">
        <v>43101</v>
      </c>
      <c r="D815" s="21"/>
      <c r="E815" s="21"/>
      <c r="F815" s="21"/>
      <c r="G815" s="21"/>
      <c r="I815" s="21"/>
      <c r="J815" s="21"/>
      <c r="K815" s="21"/>
      <c r="L815" s="21"/>
      <c r="M815" s="21"/>
      <c r="N815" s="21"/>
      <c r="O815" s="21"/>
      <c r="P815" s="21"/>
    </row>
    <row r="816" spans="1:17" x14ac:dyDescent="0.2">
      <c r="A816" s="8" t="s">
        <v>729</v>
      </c>
      <c r="B816" s="21">
        <v>30402154</v>
      </c>
      <c r="D816" s="21"/>
      <c r="E816" s="21"/>
      <c r="F816" s="21"/>
      <c r="G816" s="21"/>
      <c r="I816" s="21"/>
      <c r="J816" s="21"/>
      <c r="K816" s="21"/>
      <c r="L816" s="21"/>
      <c r="M816" s="21"/>
      <c r="N816" s="21"/>
      <c r="O816" s="21"/>
      <c r="P816" s="21"/>
    </row>
    <row r="817" spans="1:17" x14ac:dyDescent="0.2">
      <c r="A817" s="8" t="s">
        <v>730</v>
      </c>
      <c r="B817" s="21">
        <v>36088229</v>
      </c>
      <c r="D817" s="21"/>
      <c r="E817" s="21"/>
      <c r="F817" s="21"/>
      <c r="G817" s="21"/>
      <c r="I817" s="21"/>
      <c r="J817" s="21"/>
      <c r="K817" s="21"/>
      <c r="L817" s="21"/>
      <c r="M817" s="21"/>
      <c r="N817" s="21"/>
      <c r="O817" s="21"/>
      <c r="P817" s="21"/>
    </row>
    <row r="818" spans="1:17" x14ac:dyDescent="0.2">
      <c r="A818" s="8" t="s">
        <v>732</v>
      </c>
      <c r="B818" s="21">
        <v>55722275</v>
      </c>
      <c r="D818" s="21"/>
      <c r="E818" s="21"/>
      <c r="F818" s="21"/>
      <c r="G818" s="21"/>
      <c r="I818" s="21"/>
      <c r="J818" s="21"/>
      <c r="K818" s="21"/>
      <c r="L818" s="21"/>
      <c r="M818" s="21"/>
      <c r="N818" s="21"/>
      <c r="O818" s="21"/>
      <c r="P818" s="21"/>
    </row>
    <row r="819" spans="1:17" x14ac:dyDescent="0.2">
      <c r="A819" s="8" t="s">
        <v>731</v>
      </c>
      <c r="B819" s="21">
        <v>41903575</v>
      </c>
      <c r="D819" s="21"/>
      <c r="E819" s="21"/>
      <c r="F819" s="21"/>
      <c r="G819" s="21"/>
      <c r="I819" s="21"/>
      <c r="J819" s="21"/>
      <c r="K819" s="21"/>
      <c r="L819" s="21"/>
      <c r="M819" s="21"/>
      <c r="N819" s="21"/>
      <c r="O819" s="21"/>
      <c r="P819" s="21"/>
    </row>
    <row r="820" spans="1:17" x14ac:dyDescent="0.2">
      <c r="A820" s="8" t="s">
        <v>815</v>
      </c>
      <c r="B820" s="21">
        <v>8001352</v>
      </c>
      <c r="D820" s="21"/>
      <c r="E820" s="21"/>
      <c r="F820" s="21"/>
      <c r="G820" s="21"/>
      <c r="I820" s="21"/>
      <c r="J820" s="21"/>
      <c r="K820" s="21"/>
      <c r="L820" s="21"/>
      <c r="M820" s="21"/>
      <c r="N820" s="21"/>
      <c r="O820" s="21"/>
      <c r="P820" s="21"/>
    </row>
    <row r="821" spans="1:17" x14ac:dyDescent="0.2">
      <c r="A821" s="25" t="s">
        <v>733</v>
      </c>
      <c r="B821" s="21">
        <v>55738540</v>
      </c>
      <c r="D821" s="21"/>
      <c r="E821" s="21"/>
      <c r="F821" s="21"/>
      <c r="G821" s="21"/>
      <c r="I821" s="21"/>
      <c r="J821" s="21"/>
      <c r="K821" s="21"/>
      <c r="L821" s="21"/>
      <c r="M821" s="21"/>
      <c r="N821" s="21"/>
      <c r="O821" s="21"/>
      <c r="P821" s="21"/>
    </row>
    <row r="822" spans="1:17" x14ac:dyDescent="0.2">
      <c r="A822" s="98" t="s">
        <v>941</v>
      </c>
      <c r="B822" s="99">
        <v>77536686</v>
      </c>
      <c r="D822" s="21"/>
      <c r="E822" s="21"/>
      <c r="F822" s="21"/>
      <c r="G822" s="21"/>
      <c r="I822" s="21"/>
      <c r="J822" s="21"/>
      <c r="K822" s="21"/>
      <c r="L822" s="21"/>
      <c r="M822" s="21"/>
      <c r="N822" s="21"/>
      <c r="O822" s="21"/>
      <c r="P822" s="21"/>
    </row>
    <row r="823" spans="1:17" x14ac:dyDescent="0.2">
      <c r="A823" s="8" t="s">
        <v>470</v>
      </c>
      <c r="B823" s="21">
        <v>299752</v>
      </c>
      <c r="D823" s="21"/>
      <c r="E823" s="21"/>
      <c r="F823" s="21"/>
      <c r="G823" s="21"/>
      <c r="I823" s="21"/>
      <c r="J823" s="21"/>
      <c r="K823" s="21"/>
      <c r="L823" s="21"/>
      <c r="M823" s="21"/>
      <c r="N823" s="21"/>
      <c r="O823" s="21"/>
      <c r="P823" s="21"/>
    </row>
    <row r="824" spans="1:17" x14ac:dyDescent="0.2">
      <c r="A824" s="8" t="s">
        <v>471</v>
      </c>
      <c r="B824" s="21">
        <v>28911015</v>
      </c>
      <c r="D824" s="21"/>
      <c r="E824" s="21"/>
      <c r="F824" s="21"/>
      <c r="G824" s="21"/>
      <c r="I824" s="21"/>
      <c r="J824" s="21"/>
      <c r="K824" s="21"/>
      <c r="L824" s="21"/>
      <c r="M824" s="21"/>
      <c r="N824" s="21"/>
      <c r="O824" s="21"/>
      <c r="P824" s="21"/>
    </row>
    <row r="825" spans="1:17" x14ac:dyDescent="0.2">
      <c r="A825" s="8" t="s">
        <v>472</v>
      </c>
      <c r="B825" s="21">
        <v>126738</v>
      </c>
      <c r="D825" s="21"/>
      <c r="E825" s="21"/>
      <c r="F825" s="21"/>
      <c r="G825" s="21"/>
      <c r="I825" s="21"/>
      <c r="J825" s="21"/>
      <c r="K825" s="21"/>
      <c r="L825" s="21"/>
      <c r="M825" s="21"/>
      <c r="N825" s="21"/>
      <c r="O825" s="21"/>
      <c r="P825" s="21"/>
    </row>
    <row r="826" spans="1:17" x14ac:dyDescent="0.2">
      <c r="A826" s="8" t="s">
        <v>473</v>
      </c>
      <c r="B826" s="21">
        <v>52686</v>
      </c>
      <c r="D826" s="21"/>
      <c r="E826" s="21"/>
      <c r="F826" s="21"/>
      <c r="G826" s="21"/>
      <c r="I826" s="21"/>
      <c r="J826" s="21"/>
      <c r="K826" s="21"/>
      <c r="L826" s="21"/>
      <c r="M826" s="21"/>
      <c r="N826" s="21"/>
      <c r="O826" s="21"/>
      <c r="P826" s="21"/>
      <c r="Q826" s="21"/>
    </row>
    <row r="827" spans="1:17" x14ac:dyDescent="0.2">
      <c r="A827" s="8" t="s">
        <v>474</v>
      </c>
      <c r="B827" s="21">
        <v>79016</v>
      </c>
      <c r="D827" s="21"/>
      <c r="E827" s="21"/>
      <c r="F827" s="21"/>
      <c r="G827" s="21"/>
      <c r="I827" s="21"/>
      <c r="J827" s="21"/>
      <c r="K827" s="21"/>
      <c r="L827" s="21"/>
      <c r="M827" s="21"/>
      <c r="N827" s="21"/>
      <c r="O827" s="21"/>
      <c r="P827" s="21"/>
    </row>
    <row r="828" spans="1:17" x14ac:dyDescent="0.2">
      <c r="A828" s="8" t="s">
        <v>734</v>
      </c>
      <c r="B828" s="21">
        <v>75694</v>
      </c>
      <c r="D828" s="21"/>
      <c r="E828" s="21"/>
      <c r="F828" s="21"/>
      <c r="G828" s="21"/>
      <c r="I828" s="21"/>
      <c r="J828" s="21"/>
      <c r="K828" s="21"/>
      <c r="L828" s="21"/>
      <c r="M828" s="21"/>
      <c r="N828" s="21"/>
      <c r="O828" s="21"/>
      <c r="P828" s="21"/>
      <c r="Q828" s="21"/>
    </row>
    <row r="829" spans="1:17" x14ac:dyDescent="0.2">
      <c r="A829" s="8" t="s">
        <v>475</v>
      </c>
      <c r="B829" s="21">
        <v>78400</v>
      </c>
      <c r="D829" s="21"/>
      <c r="E829" s="21"/>
      <c r="F829" s="21"/>
      <c r="G829" s="21"/>
      <c r="I829" s="21"/>
      <c r="J829" s="21"/>
      <c r="K829" s="21"/>
      <c r="L829" s="21"/>
      <c r="M829" s="21"/>
      <c r="N829" s="21"/>
      <c r="O829" s="21"/>
      <c r="P829" s="21"/>
      <c r="Q829" s="21"/>
    </row>
    <row r="830" spans="1:17" x14ac:dyDescent="0.2">
      <c r="A830" s="8" t="s">
        <v>476</v>
      </c>
      <c r="B830" s="21">
        <v>121448</v>
      </c>
      <c r="D830" s="21"/>
      <c r="E830" s="21"/>
      <c r="F830" s="21"/>
      <c r="G830" s="21"/>
      <c r="I830" s="21"/>
      <c r="J830" s="21"/>
      <c r="K830" s="21"/>
      <c r="L830" s="21"/>
      <c r="M830" s="21"/>
      <c r="N830" s="21"/>
      <c r="O830" s="21"/>
      <c r="P830" s="21"/>
    </row>
    <row r="831" spans="1:17" x14ac:dyDescent="0.2">
      <c r="A831" s="8" t="s">
        <v>735</v>
      </c>
      <c r="B831" s="21">
        <v>112492</v>
      </c>
      <c r="D831" s="21"/>
      <c r="E831" s="21"/>
      <c r="F831" s="21"/>
      <c r="G831" s="21"/>
      <c r="I831" s="21"/>
      <c r="J831" s="21"/>
      <c r="K831" s="21"/>
      <c r="L831" s="21"/>
      <c r="M831" s="21"/>
      <c r="N831" s="21"/>
      <c r="O831" s="21"/>
      <c r="P831" s="21"/>
    </row>
    <row r="832" spans="1:17" x14ac:dyDescent="0.2">
      <c r="A832" s="25" t="s">
        <v>768</v>
      </c>
      <c r="B832" s="21">
        <v>75467</v>
      </c>
      <c r="D832" s="21"/>
      <c r="E832" s="21"/>
      <c r="F832" s="21"/>
      <c r="G832" s="21"/>
      <c r="I832" s="21"/>
      <c r="J832" s="21"/>
      <c r="K832" s="21"/>
      <c r="L832" s="21"/>
      <c r="M832" s="21"/>
      <c r="N832" s="21"/>
      <c r="O832" s="21"/>
      <c r="P832" s="21"/>
    </row>
    <row r="833" spans="1:16" x14ac:dyDescent="0.2">
      <c r="A833" s="8" t="s">
        <v>477</v>
      </c>
      <c r="B833" s="21">
        <v>1582098</v>
      </c>
      <c r="D833" s="21"/>
      <c r="E833" s="21"/>
      <c r="F833" s="21"/>
      <c r="G833" s="21"/>
      <c r="I833" s="21"/>
      <c r="J833" s="21"/>
      <c r="K833" s="21"/>
      <c r="L833" s="21"/>
      <c r="M833" s="21"/>
      <c r="N833" s="21"/>
      <c r="O833" s="21"/>
      <c r="P833" s="21"/>
    </row>
    <row r="834" spans="1:16" x14ac:dyDescent="0.2">
      <c r="A834" s="8" t="s">
        <v>478</v>
      </c>
      <c r="B834" s="21">
        <v>13647353</v>
      </c>
      <c r="D834" s="21"/>
      <c r="E834" s="21"/>
      <c r="F834" s="21"/>
      <c r="G834" s="21"/>
      <c r="I834" s="21"/>
      <c r="J834" s="21"/>
      <c r="K834" s="21"/>
      <c r="L834" s="21"/>
      <c r="M834" s="21"/>
      <c r="N834" s="21"/>
      <c r="O834" s="21"/>
      <c r="P834" s="21"/>
    </row>
    <row r="835" spans="1:16" x14ac:dyDescent="0.2">
      <c r="A835" s="8" t="s">
        <v>1016</v>
      </c>
      <c r="B835" s="21">
        <v>25551137</v>
      </c>
      <c r="D835" s="21"/>
      <c r="E835" s="21"/>
      <c r="F835" s="21"/>
      <c r="G835" s="21"/>
      <c r="I835" s="21"/>
      <c r="J835" s="21"/>
      <c r="K835" s="21"/>
      <c r="L835" s="21"/>
      <c r="M835" s="21"/>
      <c r="N835" s="21"/>
      <c r="O835" s="21"/>
      <c r="P835" s="21"/>
    </row>
    <row r="836" spans="1:16" x14ac:dyDescent="0.2">
      <c r="A836" s="8" t="s">
        <v>479</v>
      </c>
      <c r="B836" s="21">
        <v>127480</v>
      </c>
      <c r="D836" s="21"/>
      <c r="E836" s="21"/>
      <c r="F836" s="21"/>
      <c r="G836" s="21"/>
      <c r="I836" s="21"/>
      <c r="J836" s="21"/>
      <c r="K836" s="21"/>
      <c r="L836" s="21"/>
      <c r="M836" s="21"/>
      <c r="N836" s="21"/>
      <c r="O836" s="21"/>
      <c r="P836" s="21"/>
    </row>
    <row r="837" spans="1:16" x14ac:dyDescent="0.2">
      <c r="A837" s="8" t="s">
        <v>480</v>
      </c>
      <c r="B837" s="21">
        <v>512561</v>
      </c>
      <c r="D837" s="21"/>
      <c r="E837" s="21"/>
      <c r="F837" s="21"/>
      <c r="G837" s="21"/>
      <c r="I837" s="21"/>
      <c r="J837" s="21"/>
      <c r="K837" s="21"/>
      <c r="L837" s="21"/>
      <c r="M837" s="21"/>
      <c r="N837" s="21"/>
      <c r="O837" s="21"/>
      <c r="P837" s="21"/>
    </row>
    <row r="838" spans="1:16" x14ac:dyDescent="0.2">
      <c r="A838" s="8" t="s">
        <v>736</v>
      </c>
      <c r="B838" s="21">
        <v>78308</v>
      </c>
      <c r="D838" s="21"/>
      <c r="E838" s="21"/>
      <c r="F838" s="21"/>
      <c r="G838" s="21"/>
      <c r="I838" s="21"/>
      <c r="J838" s="21"/>
      <c r="K838" s="21"/>
      <c r="L838" s="21"/>
      <c r="M838" s="21"/>
      <c r="N838" s="21"/>
      <c r="O838" s="21"/>
      <c r="P838" s="21"/>
    </row>
    <row r="839" spans="1:16" x14ac:dyDescent="0.2">
      <c r="A839" s="8" t="s">
        <v>481</v>
      </c>
      <c r="B839" s="21">
        <v>115866</v>
      </c>
      <c r="D839" s="21"/>
      <c r="E839" s="21"/>
      <c r="F839" s="21"/>
      <c r="G839" s="21"/>
      <c r="I839" s="21"/>
      <c r="J839" s="21"/>
      <c r="K839" s="21"/>
      <c r="L839" s="21"/>
      <c r="M839" s="21"/>
      <c r="N839" s="21"/>
      <c r="O839" s="21"/>
      <c r="P839" s="21"/>
    </row>
    <row r="840" spans="1:16" x14ac:dyDescent="0.2">
      <c r="A840" s="8" t="s">
        <v>482</v>
      </c>
      <c r="B840" s="21">
        <v>101020</v>
      </c>
      <c r="D840" s="21"/>
      <c r="E840" s="21"/>
      <c r="F840" s="21"/>
      <c r="G840" s="21"/>
      <c r="I840" s="21"/>
      <c r="J840" s="21"/>
      <c r="K840" s="21"/>
      <c r="L840" s="21"/>
      <c r="M840" s="21"/>
      <c r="N840" s="21"/>
      <c r="O840" s="21"/>
      <c r="P840" s="21"/>
    </row>
    <row r="841" spans="1:16" x14ac:dyDescent="0.2">
      <c r="A841" s="25" t="s">
        <v>737</v>
      </c>
      <c r="B841" s="21">
        <v>52244</v>
      </c>
      <c r="D841" s="21"/>
      <c r="E841" s="21"/>
      <c r="F841" s="21"/>
      <c r="G841" s="21"/>
      <c r="I841" s="21"/>
      <c r="J841" s="21"/>
      <c r="K841" s="21"/>
      <c r="L841" s="21"/>
      <c r="M841" s="21"/>
      <c r="N841" s="21"/>
      <c r="O841" s="21"/>
      <c r="P841" s="21"/>
    </row>
    <row r="842" spans="1:16" x14ac:dyDescent="0.2">
      <c r="A842" s="25" t="s">
        <v>738</v>
      </c>
      <c r="B842" s="21">
        <v>126727</v>
      </c>
      <c r="D842" s="21"/>
      <c r="E842" s="21"/>
      <c r="F842" s="21"/>
      <c r="G842" s="21"/>
      <c r="I842" s="21"/>
      <c r="J842" s="21"/>
      <c r="K842" s="21"/>
      <c r="L842" s="21"/>
      <c r="M842" s="21"/>
      <c r="N842" s="21"/>
      <c r="O842" s="21"/>
      <c r="P842" s="21"/>
    </row>
    <row r="843" spans="1:16" x14ac:dyDescent="0.2">
      <c r="A843" s="25" t="s">
        <v>739</v>
      </c>
      <c r="B843" s="21">
        <v>68768</v>
      </c>
      <c r="D843" s="21"/>
      <c r="E843" s="21"/>
      <c r="F843" s="21"/>
      <c r="G843" s="21"/>
      <c r="I843" s="21"/>
      <c r="J843" s="21"/>
      <c r="K843" s="21"/>
      <c r="L843" s="21"/>
      <c r="M843" s="21"/>
      <c r="N843" s="21"/>
      <c r="O843" s="21"/>
      <c r="P843" s="21"/>
    </row>
    <row r="844" spans="1:16" x14ac:dyDescent="0.2">
      <c r="A844" s="25" t="s">
        <v>740</v>
      </c>
      <c r="B844" s="21">
        <v>62450060</v>
      </c>
      <c r="D844" s="21"/>
      <c r="E844" s="21"/>
      <c r="F844" s="21"/>
      <c r="G844" s="21"/>
      <c r="I844" s="21"/>
      <c r="J844" s="21"/>
      <c r="K844" s="21"/>
      <c r="L844" s="21"/>
      <c r="M844" s="21"/>
      <c r="N844" s="21"/>
      <c r="O844" s="21"/>
      <c r="P844" s="21"/>
    </row>
    <row r="845" spans="1:16" x14ac:dyDescent="0.2">
      <c r="A845" s="25" t="s">
        <v>741</v>
      </c>
      <c r="B845" s="21">
        <v>62450071</v>
      </c>
      <c r="D845" s="21"/>
      <c r="E845" s="21"/>
      <c r="F845" s="21"/>
      <c r="G845" s="21"/>
      <c r="I845" s="21"/>
      <c r="J845" s="21"/>
      <c r="K845" s="21"/>
      <c r="L845" s="21"/>
      <c r="M845" s="21"/>
      <c r="N845" s="21"/>
      <c r="O845" s="21"/>
      <c r="P845" s="21"/>
    </row>
    <row r="846" spans="1:16" x14ac:dyDescent="0.2">
      <c r="A846" s="8" t="s">
        <v>483</v>
      </c>
      <c r="B846" s="21">
        <v>72571</v>
      </c>
      <c r="D846" s="21"/>
      <c r="E846" s="21"/>
      <c r="F846" s="21"/>
      <c r="G846" s="21"/>
      <c r="I846" s="21"/>
      <c r="J846" s="21"/>
      <c r="K846" s="21"/>
      <c r="L846" s="21"/>
      <c r="M846" s="21"/>
      <c r="N846" s="21"/>
      <c r="O846" s="21"/>
      <c r="P846" s="21"/>
    </row>
    <row r="847" spans="1:16" x14ac:dyDescent="0.2">
      <c r="A847" s="8" t="s">
        <v>484</v>
      </c>
      <c r="B847" s="21">
        <v>66751</v>
      </c>
      <c r="D847" s="21"/>
      <c r="E847" s="21"/>
      <c r="F847" s="21"/>
      <c r="G847" s="21"/>
      <c r="I847" s="21"/>
      <c r="J847" s="21"/>
      <c r="K847" s="21"/>
      <c r="L847" s="21"/>
      <c r="M847" s="21"/>
      <c r="N847" s="21"/>
      <c r="O847" s="21"/>
      <c r="P847" s="21"/>
    </row>
    <row r="848" spans="1:16" x14ac:dyDescent="0.2">
      <c r="A848" s="100" t="s">
        <v>937</v>
      </c>
      <c r="B848" s="99">
        <v>23501817</v>
      </c>
      <c r="D848" s="21"/>
      <c r="E848" s="21"/>
      <c r="F848" s="21"/>
      <c r="G848" s="21"/>
      <c r="I848" s="21"/>
      <c r="J848" s="21"/>
      <c r="K848" s="21"/>
      <c r="L848" s="21"/>
      <c r="M848" s="21"/>
      <c r="N848" s="21"/>
      <c r="O848" s="21"/>
      <c r="P848" s="21"/>
    </row>
    <row r="849" spans="1:17" x14ac:dyDescent="0.2">
      <c r="A849" s="8" t="s">
        <v>485</v>
      </c>
      <c r="B849" s="21">
        <v>51796</v>
      </c>
      <c r="D849" s="21"/>
      <c r="E849" s="21"/>
      <c r="F849" s="21"/>
      <c r="G849" s="21"/>
      <c r="I849" s="21"/>
      <c r="J849" s="21"/>
      <c r="K849" s="21"/>
      <c r="L849" s="21"/>
      <c r="M849" s="21"/>
      <c r="N849" s="21"/>
      <c r="O849" s="21"/>
      <c r="P849" s="21"/>
    </row>
    <row r="850" spans="1:17" x14ac:dyDescent="0.2">
      <c r="A850" s="8" t="s">
        <v>486</v>
      </c>
      <c r="B850" s="21">
        <v>26995915</v>
      </c>
      <c r="D850" s="21"/>
      <c r="E850" s="21"/>
      <c r="F850" s="21"/>
      <c r="G850" s="21"/>
      <c r="I850" s="21"/>
      <c r="J850" s="21"/>
      <c r="K850" s="21"/>
      <c r="L850" s="21"/>
      <c r="M850" s="21"/>
      <c r="N850" s="21"/>
      <c r="O850" s="21"/>
      <c r="P850" s="21"/>
    </row>
    <row r="851" spans="1:17" x14ac:dyDescent="0.2">
      <c r="A851" s="8" t="s">
        <v>487</v>
      </c>
      <c r="B851" s="21">
        <v>99661</v>
      </c>
      <c r="D851" s="21"/>
      <c r="E851" s="21"/>
      <c r="F851" s="21"/>
      <c r="G851" s="21"/>
      <c r="I851" s="21"/>
      <c r="J851" s="21"/>
      <c r="K851" s="21"/>
      <c r="L851" s="21"/>
      <c r="M851" s="21"/>
      <c r="N851" s="21"/>
      <c r="O851" s="21"/>
      <c r="P851" s="21"/>
    </row>
    <row r="852" spans="1:17" x14ac:dyDescent="0.2">
      <c r="A852" s="8" t="s">
        <v>742</v>
      </c>
      <c r="B852" s="21">
        <v>7440622</v>
      </c>
      <c r="D852" s="21"/>
      <c r="E852" s="21"/>
      <c r="F852" s="21"/>
      <c r="G852" s="21"/>
      <c r="I852" s="21"/>
      <c r="J852" s="21"/>
      <c r="K852" s="21"/>
      <c r="L852" s="21"/>
      <c r="M852" s="21"/>
      <c r="N852" s="21"/>
      <c r="O852" s="21"/>
      <c r="P852" s="21"/>
    </row>
    <row r="853" spans="1:17" x14ac:dyDescent="0.2">
      <c r="A853" s="8" t="s">
        <v>765</v>
      </c>
      <c r="B853" s="21">
        <v>1314621</v>
      </c>
      <c r="D853" s="21"/>
      <c r="E853" s="21"/>
      <c r="F853" s="21"/>
      <c r="G853" s="21"/>
      <c r="I853" s="21"/>
      <c r="J853" s="21"/>
      <c r="K853" s="21"/>
      <c r="L853" s="21"/>
      <c r="M853" s="21"/>
      <c r="N853" s="21"/>
      <c r="O853" s="21"/>
      <c r="P853" s="21"/>
    </row>
    <row r="854" spans="1:17" x14ac:dyDescent="0.2">
      <c r="A854" s="8" t="s">
        <v>488</v>
      </c>
      <c r="B854" s="21">
        <v>143679</v>
      </c>
      <c r="D854" s="21"/>
      <c r="E854" s="21"/>
      <c r="F854" s="21"/>
      <c r="G854" s="21"/>
      <c r="I854" s="21"/>
      <c r="J854" s="21"/>
      <c r="K854" s="21"/>
      <c r="L854" s="21"/>
      <c r="M854" s="21"/>
      <c r="N854" s="21"/>
      <c r="O854" s="21"/>
      <c r="P854" s="21"/>
      <c r="Q854" s="21"/>
    </row>
    <row r="855" spans="1:17" x14ac:dyDescent="0.2">
      <c r="A855" s="8" t="s">
        <v>489</v>
      </c>
      <c r="B855" s="21">
        <v>2068782</v>
      </c>
      <c r="D855" s="21"/>
      <c r="E855" s="21"/>
      <c r="F855" s="21"/>
      <c r="G855" s="21"/>
      <c r="I855" s="21"/>
      <c r="J855" s="21"/>
      <c r="K855" s="21"/>
      <c r="L855" s="21"/>
      <c r="M855" s="21"/>
      <c r="N855" s="21"/>
      <c r="O855" s="21"/>
      <c r="P855" s="21"/>
      <c r="Q855" s="21"/>
    </row>
    <row r="856" spans="1:17" x14ac:dyDescent="0.2">
      <c r="A856" s="8" t="s">
        <v>490</v>
      </c>
      <c r="B856" s="21">
        <v>108054</v>
      </c>
      <c r="D856" s="21"/>
      <c r="E856" s="21"/>
      <c r="F856" s="21"/>
      <c r="G856" s="21"/>
      <c r="I856" s="21"/>
      <c r="J856" s="21"/>
      <c r="K856" s="21"/>
      <c r="L856" s="21"/>
      <c r="M856" s="21"/>
      <c r="N856" s="21"/>
      <c r="O856" s="21"/>
      <c r="P856" s="21"/>
      <c r="Q856" s="21"/>
    </row>
    <row r="857" spans="1:17" x14ac:dyDescent="0.2">
      <c r="A857" s="8" t="s">
        <v>491</v>
      </c>
      <c r="B857" s="21">
        <v>593602</v>
      </c>
      <c r="D857" s="21"/>
      <c r="E857" s="21"/>
      <c r="F857" s="21"/>
      <c r="G857" s="21"/>
      <c r="I857" s="21"/>
      <c r="J857" s="21"/>
      <c r="K857" s="21"/>
      <c r="L857" s="21"/>
      <c r="M857" s="21"/>
      <c r="N857" s="21"/>
      <c r="O857" s="21"/>
      <c r="P857" s="21"/>
    </row>
    <row r="858" spans="1:17" x14ac:dyDescent="0.2">
      <c r="A858" s="8" t="s">
        <v>492</v>
      </c>
      <c r="B858" s="21">
        <v>75014</v>
      </c>
      <c r="D858" s="21"/>
      <c r="E858" s="21"/>
      <c r="F858" s="21"/>
      <c r="G858" s="21"/>
      <c r="I858" s="21"/>
      <c r="J858" s="21"/>
      <c r="K858" s="21"/>
      <c r="L858" s="21"/>
      <c r="M858" s="21"/>
      <c r="N858" s="21"/>
      <c r="O858" s="21"/>
      <c r="P858" s="21"/>
    </row>
    <row r="859" spans="1:17" x14ac:dyDescent="0.2">
      <c r="A859" s="8" t="s">
        <v>493</v>
      </c>
      <c r="B859" s="21">
        <v>75025</v>
      </c>
      <c r="D859" s="21"/>
      <c r="E859" s="21"/>
      <c r="F859" s="21"/>
      <c r="G859" s="21"/>
      <c r="I859" s="21"/>
      <c r="J859" s="21"/>
      <c r="K859" s="21"/>
      <c r="L859" s="21"/>
      <c r="M859" s="21"/>
      <c r="N859" s="21"/>
      <c r="O859" s="21"/>
      <c r="P859" s="21"/>
    </row>
    <row r="860" spans="1:17" x14ac:dyDescent="0.2">
      <c r="A860" s="8" t="s">
        <v>494</v>
      </c>
      <c r="B860" s="21">
        <v>75354</v>
      </c>
      <c r="D860" s="21"/>
      <c r="E860" s="21"/>
      <c r="F860" s="21"/>
      <c r="G860" s="21"/>
      <c r="I860" s="21"/>
      <c r="J860" s="21"/>
      <c r="K860" s="21"/>
      <c r="L860" s="21"/>
      <c r="M860" s="21"/>
      <c r="N860" s="21"/>
      <c r="O860" s="21"/>
      <c r="P860" s="21"/>
    </row>
    <row r="861" spans="1:17" x14ac:dyDescent="0.2">
      <c r="A861" s="8" t="s">
        <v>743</v>
      </c>
      <c r="B861" s="21">
        <v>43104</v>
      </c>
      <c r="D861" s="21"/>
      <c r="E861" s="21"/>
      <c r="F861" s="21"/>
      <c r="G861" s="21"/>
      <c r="I861" s="21"/>
      <c r="J861" s="21"/>
      <c r="K861" s="21"/>
      <c r="L861" s="21"/>
      <c r="M861" s="21"/>
      <c r="N861" s="21"/>
      <c r="O861" s="21"/>
      <c r="P861" s="21"/>
    </row>
    <row r="862" spans="1:17" x14ac:dyDescent="0.2">
      <c r="A862" s="8" t="s">
        <v>495</v>
      </c>
      <c r="B862" s="21">
        <v>81812</v>
      </c>
      <c r="D862" s="21"/>
      <c r="E862" s="21"/>
      <c r="F862" s="21"/>
      <c r="G862" s="21"/>
      <c r="I862" s="21"/>
      <c r="J862" s="21"/>
      <c r="K862" s="21"/>
      <c r="L862" s="21"/>
      <c r="M862" s="21"/>
      <c r="N862" s="21"/>
      <c r="O862" s="21"/>
      <c r="P862" s="21"/>
    </row>
    <row r="863" spans="1:17" x14ac:dyDescent="0.2">
      <c r="A863" s="8" t="s">
        <v>744</v>
      </c>
      <c r="B863" s="21">
        <v>1206</v>
      </c>
      <c r="D863" s="21"/>
      <c r="E863" s="21"/>
      <c r="F863" s="21"/>
      <c r="G863" s="21"/>
      <c r="I863" s="21"/>
      <c r="J863" s="21"/>
      <c r="K863" s="21"/>
      <c r="L863" s="21"/>
      <c r="M863" s="21"/>
      <c r="N863" s="21"/>
      <c r="O863" s="21"/>
      <c r="P863" s="21"/>
      <c r="Q863" s="21"/>
    </row>
    <row r="864" spans="1:17" x14ac:dyDescent="0.2">
      <c r="A864" s="8" t="s">
        <v>748</v>
      </c>
      <c r="B864" s="21">
        <v>1330207</v>
      </c>
      <c r="C864" s="22"/>
      <c r="D864" s="21"/>
      <c r="E864" s="21"/>
      <c r="F864" s="21"/>
      <c r="G864" s="21"/>
      <c r="I864" s="21"/>
      <c r="J864" s="21"/>
      <c r="K864" s="21"/>
      <c r="L864" s="21"/>
      <c r="M864" s="21"/>
      <c r="N864" s="21"/>
      <c r="O864" s="21"/>
      <c r="P864" s="21"/>
      <c r="Q864" s="21"/>
    </row>
    <row r="865" spans="1:16" x14ac:dyDescent="0.2">
      <c r="A865" s="8" t="s">
        <v>496</v>
      </c>
      <c r="B865" s="21">
        <v>7440666</v>
      </c>
      <c r="D865" s="21"/>
      <c r="E865" s="21"/>
      <c r="F865" s="21"/>
      <c r="G865" s="21"/>
      <c r="I865" s="21"/>
      <c r="J865" s="21"/>
      <c r="K865" s="21"/>
      <c r="L865" s="21"/>
      <c r="M865" s="21"/>
      <c r="N865" s="21"/>
      <c r="O865" s="21"/>
      <c r="P865" s="21"/>
    </row>
    <row r="866" spans="1:16" x14ac:dyDescent="0.2">
      <c r="A866" s="8" t="s">
        <v>497</v>
      </c>
      <c r="B866" s="21">
        <v>1314132</v>
      </c>
      <c r="D866" s="21"/>
      <c r="E866" s="21"/>
      <c r="F866" s="21"/>
      <c r="G866" s="21"/>
      <c r="I866" s="21"/>
      <c r="J866" s="21"/>
      <c r="K866" s="21"/>
      <c r="L866" s="21"/>
      <c r="M866" s="21"/>
      <c r="N866" s="21"/>
      <c r="O866" s="21"/>
      <c r="P866" s="21"/>
    </row>
    <row r="867" spans="1:16" x14ac:dyDescent="0.2">
      <c r="A867" s="8" t="s">
        <v>498</v>
      </c>
      <c r="B867" s="21">
        <v>12122677</v>
      </c>
    </row>
    <row r="868" spans="1:16" x14ac:dyDescent="0.2">
      <c r="A868" s="8"/>
      <c r="B868" s="21"/>
    </row>
  </sheetData>
  <sortState ref="A2:B873">
    <sortCondition ref="A2:A873"/>
  </sortState>
  <mergeCells count="1">
    <mergeCell ref="E2:F2"/>
  </mergeCells>
  <pageMargins left="0.75" right="0.75" top="1" bottom="1" header="0.5" footer="0.5"/>
  <pageSetup orientation="portrait" r:id="rId1"/>
  <headerFooter alignWithMargins="0">
    <oddHeader>&amp;A</oddHeader>
    <oddFooter>Page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0"/>
  <sheetViews>
    <sheetView topLeftCell="A10" zoomScale="140" zoomScaleNormal="140" workbookViewId="0">
      <selection activeCell="G14" sqref="G13:G14"/>
    </sheetView>
  </sheetViews>
  <sheetFormatPr defaultColWidth="8.85546875" defaultRowHeight="15" x14ac:dyDescent="0.2"/>
  <cols>
    <col min="1" max="1" width="29.28515625" style="17" customWidth="1"/>
    <col min="2" max="2" width="9.7109375" style="11" customWidth="1"/>
    <col min="3" max="3" width="62.28515625" style="11" customWidth="1"/>
    <col min="4" max="4" width="31" style="11" customWidth="1"/>
    <col min="5" max="6" width="8.85546875" style="11"/>
    <col min="7" max="7" width="32" style="11" customWidth="1"/>
    <col min="8" max="16384" width="8.85546875" style="11"/>
  </cols>
  <sheetData>
    <row r="1" spans="1:10" ht="14.45" customHeight="1" x14ac:dyDescent="0.2">
      <c r="A1" s="16" t="s">
        <v>1</v>
      </c>
      <c r="B1" s="15" t="s">
        <v>754</v>
      </c>
      <c r="C1" s="15" t="s">
        <v>755</v>
      </c>
      <c r="D1" s="15" t="s">
        <v>757</v>
      </c>
      <c r="H1" s="163" t="s">
        <v>854</v>
      </c>
      <c r="I1" s="163"/>
      <c r="J1" s="62"/>
    </row>
    <row r="2" spans="1:10" x14ac:dyDescent="0.2">
      <c r="A2" s="14" t="s">
        <v>789</v>
      </c>
      <c r="B2" s="12">
        <v>542756</v>
      </c>
      <c r="C2" s="12" t="s">
        <v>790</v>
      </c>
      <c r="D2" s="12" t="s">
        <v>900</v>
      </c>
      <c r="G2" s="13" t="s">
        <v>900</v>
      </c>
      <c r="H2" s="163"/>
      <c r="I2" s="163"/>
      <c r="J2" s="62"/>
    </row>
    <row r="3" spans="1:10" ht="45" x14ac:dyDescent="0.2">
      <c r="A3" s="33" t="s">
        <v>788</v>
      </c>
      <c r="B3" s="32">
        <v>1341497</v>
      </c>
      <c r="C3" s="33" t="s">
        <v>946</v>
      </c>
      <c r="D3" s="12" t="s">
        <v>944</v>
      </c>
      <c r="G3" s="13" t="s">
        <v>901</v>
      </c>
      <c r="H3" s="163"/>
      <c r="I3" s="163"/>
      <c r="J3" s="62"/>
    </row>
    <row r="4" spans="1:10" ht="60" x14ac:dyDescent="0.2">
      <c r="A4" s="33" t="s">
        <v>950</v>
      </c>
      <c r="B4" s="32">
        <v>16065831</v>
      </c>
      <c r="C4" s="33" t="s">
        <v>951</v>
      </c>
      <c r="D4" s="12" t="s">
        <v>942</v>
      </c>
      <c r="G4" s="13" t="s">
        <v>942</v>
      </c>
    </row>
    <row r="5" spans="1:10" ht="120" x14ac:dyDescent="0.2">
      <c r="A5" s="14" t="s">
        <v>764</v>
      </c>
      <c r="B5" s="14" t="s">
        <v>994</v>
      </c>
      <c r="C5" s="14" t="s">
        <v>1011</v>
      </c>
      <c r="D5" s="12" t="s">
        <v>908</v>
      </c>
      <c r="G5" s="13" t="s">
        <v>943</v>
      </c>
    </row>
    <row r="6" spans="1:10" ht="30" x14ac:dyDescent="0.2">
      <c r="A6" s="14" t="s">
        <v>756</v>
      </c>
      <c r="B6" s="12">
        <v>1333864</v>
      </c>
      <c r="C6" s="14" t="s">
        <v>1010</v>
      </c>
      <c r="D6" s="12" t="s">
        <v>797</v>
      </c>
      <c r="G6" s="13" t="s">
        <v>908</v>
      </c>
    </row>
    <row r="7" spans="1:10" x14ac:dyDescent="0.2">
      <c r="A7" s="14" t="s">
        <v>119</v>
      </c>
      <c r="B7" s="12">
        <v>4680788</v>
      </c>
      <c r="C7" s="14" t="s">
        <v>945</v>
      </c>
      <c r="D7" s="12" t="s">
        <v>900</v>
      </c>
      <c r="G7" s="13" t="s">
        <v>797</v>
      </c>
    </row>
    <row r="8" spans="1:10" x14ac:dyDescent="0.2">
      <c r="A8" s="14" t="s">
        <v>120</v>
      </c>
      <c r="B8" s="12">
        <v>569642</v>
      </c>
      <c r="C8" s="14" t="s">
        <v>945</v>
      </c>
      <c r="D8" s="12" t="s">
        <v>900</v>
      </c>
      <c r="G8" s="13" t="s">
        <v>947</v>
      </c>
    </row>
    <row r="9" spans="1:10" x14ac:dyDescent="0.2">
      <c r="A9" s="14" t="s">
        <v>121</v>
      </c>
      <c r="B9" s="12">
        <v>989388</v>
      </c>
      <c r="C9" s="14" t="s">
        <v>945</v>
      </c>
      <c r="D9" s="12" t="s">
        <v>900</v>
      </c>
      <c r="G9" s="13" t="s">
        <v>944</v>
      </c>
    </row>
    <row r="10" spans="1:10" ht="30" x14ac:dyDescent="0.2">
      <c r="A10" s="14" t="s">
        <v>593</v>
      </c>
      <c r="B10" s="12">
        <v>569619</v>
      </c>
      <c r="C10" s="14" t="s">
        <v>945</v>
      </c>
      <c r="D10" s="12" t="s">
        <v>900</v>
      </c>
      <c r="G10" s="13" t="s">
        <v>1024</v>
      </c>
    </row>
    <row r="11" spans="1:10" x14ac:dyDescent="0.2">
      <c r="A11" s="14" t="s">
        <v>594</v>
      </c>
      <c r="B11" s="12">
        <v>2832408</v>
      </c>
      <c r="C11" s="14" t="s">
        <v>945</v>
      </c>
      <c r="D11" s="12" t="s">
        <v>900</v>
      </c>
    </row>
    <row r="12" spans="1:10" x14ac:dyDescent="0.2">
      <c r="A12" s="14" t="s">
        <v>761</v>
      </c>
      <c r="B12" s="12">
        <v>1091</v>
      </c>
      <c r="C12" s="14" t="s">
        <v>762</v>
      </c>
      <c r="D12" s="12" t="s">
        <v>797</v>
      </c>
    </row>
    <row r="13" spans="1:10" ht="105" x14ac:dyDescent="0.2">
      <c r="A13" s="14" t="s">
        <v>655</v>
      </c>
      <c r="B13" s="12">
        <v>822060</v>
      </c>
      <c r="C13" s="14" t="s">
        <v>1034</v>
      </c>
      <c r="D13" s="12" t="s">
        <v>942</v>
      </c>
    </row>
    <row r="14" spans="1:10" ht="135" x14ac:dyDescent="0.2">
      <c r="A14" s="14" t="s">
        <v>759</v>
      </c>
      <c r="B14" s="12" t="s">
        <v>760</v>
      </c>
      <c r="C14" s="14" t="s">
        <v>952</v>
      </c>
      <c r="D14" s="12" t="s">
        <v>947</v>
      </c>
    </row>
    <row r="15" spans="1:10" ht="45" x14ac:dyDescent="0.2">
      <c r="A15" s="14" t="s">
        <v>857</v>
      </c>
      <c r="B15" s="12">
        <v>1313275</v>
      </c>
      <c r="C15" s="14" t="s">
        <v>858</v>
      </c>
      <c r="D15" s="12" t="s">
        <v>797</v>
      </c>
    </row>
    <row r="16" spans="1:10" ht="30" x14ac:dyDescent="0.2">
      <c r="A16" s="14" t="s">
        <v>763</v>
      </c>
      <c r="B16" s="12">
        <v>1151</v>
      </c>
      <c r="C16" s="14" t="s">
        <v>948</v>
      </c>
      <c r="D16" s="12" t="s">
        <v>942</v>
      </c>
    </row>
    <row r="17" spans="1:4" ht="30" x14ac:dyDescent="0.2">
      <c r="A17" s="14" t="s">
        <v>852</v>
      </c>
      <c r="B17" s="12">
        <v>8017161</v>
      </c>
      <c r="C17" s="14" t="s">
        <v>853</v>
      </c>
      <c r="D17" s="12" t="s">
        <v>944</v>
      </c>
    </row>
    <row r="18" spans="1:4" ht="30" x14ac:dyDescent="0.2">
      <c r="A18" s="14" t="s">
        <v>860</v>
      </c>
      <c r="B18" s="12">
        <v>1071836</v>
      </c>
      <c r="C18" s="14" t="s">
        <v>861</v>
      </c>
      <c r="D18" s="12" t="s">
        <v>944</v>
      </c>
    </row>
    <row r="19" spans="1:4" ht="45" x14ac:dyDescent="0.2">
      <c r="A19" s="14" t="s">
        <v>779</v>
      </c>
      <c r="B19" s="12">
        <v>1310732</v>
      </c>
      <c r="C19" s="14" t="s">
        <v>780</v>
      </c>
      <c r="D19" s="12" t="s">
        <v>908</v>
      </c>
    </row>
    <row r="20" spans="1:4" ht="30" x14ac:dyDescent="0.2">
      <c r="A20" s="14" t="s">
        <v>1022</v>
      </c>
      <c r="B20" s="12">
        <v>7681529</v>
      </c>
      <c r="C20" s="14" t="s">
        <v>1023</v>
      </c>
      <c r="D20" s="12" t="s">
        <v>1024</v>
      </c>
    </row>
    <row r="21" spans="1:4" ht="75" x14ac:dyDescent="0.2">
      <c r="A21" s="14" t="s">
        <v>452</v>
      </c>
      <c r="B21" s="12">
        <v>9960</v>
      </c>
      <c r="C21" s="14" t="s">
        <v>830</v>
      </c>
      <c r="D21" s="12" t="s">
        <v>908</v>
      </c>
    </row>
    <row r="22" spans="1:4" ht="75" x14ac:dyDescent="0.2">
      <c r="A22" s="14" t="s">
        <v>781</v>
      </c>
      <c r="B22" s="12"/>
      <c r="C22" s="14" t="s">
        <v>949</v>
      </c>
      <c r="D22" s="12"/>
    </row>
    <row r="23" spans="1:4" ht="30" x14ac:dyDescent="0.2">
      <c r="A23" s="14" t="s">
        <v>785</v>
      </c>
      <c r="B23" s="12" t="s">
        <v>786</v>
      </c>
      <c r="C23" s="14" t="s">
        <v>787</v>
      </c>
      <c r="D23" s="12" t="s">
        <v>859</v>
      </c>
    </row>
    <row r="24" spans="1:4" x14ac:dyDescent="0.2">
      <c r="A24" s="14" t="s">
        <v>849</v>
      </c>
      <c r="B24" s="12" t="s">
        <v>786</v>
      </c>
      <c r="C24" s="14" t="s">
        <v>850</v>
      </c>
      <c r="D24" s="12" t="s">
        <v>859</v>
      </c>
    </row>
    <row r="25" spans="1:4" x14ac:dyDescent="0.2">
      <c r="A25" s="14"/>
      <c r="B25" s="12"/>
      <c r="C25" s="14"/>
      <c r="D25" s="12" t="s">
        <v>758</v>
      </c>
    </row>
    <row r="26" spans="1:4" x14ac:dyDescent="0.2">
      <c r="A26" s="14"/>
      <c r="B26" s="12"/>
      <c r="C26" s="14"/>
      <c r="D26" s="12" t="s">
        <v>758</v>
      </c>
    </row>
    <row r="27" spans="1:4" x14ac:dyDescent="0.2">
      <c r="A27" s="14"/>
      <c r="B27" s="12"/>
      <c r="C27" s="14"/>
      <c r="D27" s="12" t="s">
        <v>758</v>
      </c>
    </row>
    <row r="28" spans="1:4" x14ac:dyDescent="0.2">
      <c r="A28" s="14"/>
      <c r="B28" s="12"/>
      <c r="C28" s="14"/>
      <c r="D28" s="12" t="s">
        <v>758</v>
      </c>
    </row>
    <row r="29" spans="1:4" x14ac:dyDescent="0.2">
      <c r="A29" s="14"/>
      <c r="B29" s="12"/>
      <c r="C29" s="14"/>
      <c r="D29" s="12" t="s">
        <v>758</v>
      </c>
    </row>
    <row r="30" spans="1:4" x14ac:dyDescent="0.2">
      <c r="A30" s="14"/>
      <c r="B30" s="12"/>
      <c r="C30" s="14"/>
      <c r="D30" s="12" t="s">
        <v>758</v>
      </c>
    </row>
    <row r="31" spans="1:4" x14ac:dyDescent="0.2">
      <c r="A31" s="14"/>
      <c r="B31" s="12"/>
      <c r="C31" s="14"/>
      <c r="D31" s="12" t="s">
        <v>758</v>
      </c>
    </row>
    <row r="32" spans="1:4" x14ac:dyDescent="0.2">
      <c r="A32" s="14"/>
      <c r="B32" s="12"/>
      <c r="C32" s="14"/>
      <c r="D32" s="12" t="s">
        <v>758</v>
      </c>
    </row>
    <row r="33" spans="1:4" x14ac:dyDescent="0.2">
      <c r="A33" s="14"/>
      <c r="B33" s="12"/>
      <c r="C33" s="14"/>
      <c r="D33" s="12" t="s">
        <v>758</v>
      </c>
    </row>
    <row r="34" spans="1:4" x14ac:dyDescent="0.2">
      <c r="A34" s="14"/>
      <c r="B34" s="12"/>
      <c r="C34" s="14"/>
      <c r="D34" s="12" t="s">
        <v>758</v>
      </c>
    </row>
    <row r="35" spans="1:4" x14ac:dyDescent="0.2">
      <c r="A35" s="14"/>
      <c r="B35" s="12"/>
      <c r="C35" s="14"/>
      <c r="D35" s="12" t="s">
        <v>758</v>
      </c>
    </row>
    <row r="36" spans="1:4" x14ac:dyDescent="0.2">
      <c r="A36" s="14"/>
      <c r="B36" s="12"/>
      <c r="C36" s="14"/>
      <c r="D36" s="12" t="s">
        <v>758</v>
      </c>
    </row>
    <row r="37" spans="1:4" x14ac:dyDescent="0.2">
      <c r="A37" s="14"/>
      <c r="B37" s="12"/>
      <c r="C37" s="14"/>
      <c r="D37" s="12" t="s">
        <v>758</v>
      </c>
    </row>
    <row r="38" spans="1:4" x14ac:dyDescent="0.2">
      <c r="A38" s="14"/>
      <c r="B38" s="12"/>
      <c r="C38" s="14"/>
      <c r="D38" s="12" t="s">
        <v>758</v>
      </c>
    </row>
    <row r="39" spans="1:4" x14ac:dyDescent="0.2">
      <c r="A39" s="14"/>
      <c r="B39" s="12"/>
      <c r="C39" s="14"/>
      <c r="D39" s="12" t="s">
        <v>758</v>
      </c>
    </row>
    <row r="40" spans="1:4" x14ac:dyDescent="0.2">
      <c r="A40" s="14"/>
      <c r="B40" s="12"/>
      <c r="C40" s="14"/>
      <c r="D40" s="12" t="s">
        <v>758</v>
      </c>
    </row>
  </sheetData>
  <mergeCells count="1">
    <mergeCell ref="H1:I3"/>
  </mergeCells>
  <dataValidations count="2">
    <dataValidation type="list" allowBlank="1" showInputMessage="1" showErrorMessage="1" sqref="D25:D40">
      <formula1>$G$2:$G$5</formula1>
    </dataValidation>
    <dataValidation type="list" allowBlank="1" showInputMessage="1" showErrorMessage="1" sqref="D2:D22">
      <formula1>$G$2:$G$10</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Q22" sqref="Q22"/>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5:K60"/>
  <sheetViews>
    <sheetView topLeftCell="B1" workbookViewId="0">
      <selection activeCell="M55" sqref="M55"/>
    </sheetView>
  </sheetViews>
  <sheetFormatPr defaultRowHeight="12.75" x14ac:dyDescent="0.2"/>
  <sheetData>
    <row r="55" spans="2:11" x14ac:dyDescent="0.2">
      <c r="B55" s="164" t="s">
        <v>953</v>
      </c>
      <c r="C55" s="165"/>
      <c r="D55" s="165"/>
      <c r="E55" s="165"/>
      <c r="F55" s="165"/>
      <c r="G55" s="165"/>
      <c r="H55" s="165"/>
      <c r="I55" s="165"/>
      <c r="J55" s="165"/>
      <c r="K55" s="165"/>
    </row>
    <row r="56" spans="2:11" x14ac:dyDescent="0.2">
      <c r="B56" s="165"/>
      <c r="C56" s="165"/>
      <c r="D56" s="165"/>
      <c r="E56" s="165"/>
      <c r="F56" s="165"/>
      <c r="G56" s="165"/>
      <c r="H56" s="165"/>
      <c r="I56" s="165"/>
      <c r="J56" s="165"/>
      <c r="K56" s="165"/>
    </row>
    <row r="57" spans="2:11" x14ac:dyDescent="0.2">
      <c r="B57" s="165"/>
      <c r="C57" s="165"/>
      <c r="D57" s="165"/>
      <c r="E57" s="165"/>
      <c r="F57" s="165"/>
      <c r="G57" s="165"/>
      <c r="H57" s="165"/>
      <c r="I57" s="165"/>
      <c r="J57" s="165"/>
      <c r="K57" s="165"/>
    </row>
    <row r="58" spans="2:11" x14ac:dyDescent="0.2">
      <c r="B58" s="165"/>
      <c r="C58" s="165"/>
      <c r="D58" s="165"/>
      <c r="E58" s="165"/>
      <c r="F58" s="165"/>
      <c r="G58" s="165"/>
      <c r="H58" s="165"/>
      <c r="I58" s="165"/>
      <c r="J58" s="165"/>
      <c r="K58" s="165"/>
    </row>
    <row r="59" spans="2:11" x14ac:dyDescent="0.2">
      <c r="B59" s="165"/>
      <c r="C59" s="165"/>
      <c r="D59" s="165"/>
      <c r="E59" s="165"/>
      <c r="F59" s="165"/>
      <c r="G59" s="165"/>
      <c r="H59" s="165"/>
      <c r="I59" s="165"/>
      <c r="J59" s="165"/>
      <c r="K59" s="165"/>
    </row>
    <row r="60" spans="2:11" x14ac:dyDescent="0.2">
      <c r="B60" s="165"/>
      <c r="C60" s="165"/>
      <c r="D60" s="165"/>
      <c r="E60" s="165"/>
      <c r="F60" s="165"/>
      <c r="G60" s="165"/>
      <c r="H60" s="165"/>
      <c r="I60" s="165"/>
      <c r="J60" s="165"/>
      <c r="K60" s="165"/>
    </row>
  </sheetData>
  <mergeCells count="1">
    <mergeCell ref="B55:K6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vt:lpstr>
      <vt:lpstr>CAS List</vt:lpstr>
      <vt:lpstr>Alpha CAS</vt:lpstr>
      <vt:lpstr>Substance Clarifiers</vt:lpstr>
      <vt:lpstr>HexCr Table</vt:lpstr>
      <vt:lpstr>TriCr Table</vt:lpstr>
      <vt:lpstr>AlphaList</vt:lpstr>
      <vt:lpstr>'Alpha CAS'!OEHHA_RISK_VALUES</vt:lpstr>
      <vt:lpstr>'CAS List'!OEHHA_RISK_VALUES</vt:lpstr>
    </vt:vector>
  </TitlesOfParts>
  <Company>SJVAPCD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Cegielski</dc:creator>
  <cp:lastModifiedBy>Matthew Cegielski</cp:lastModifiedBy>
  <dcterms:created xsi:type="dcterms:W3CDTF">2011-01-20T00:38:24Z</dcterms:created>
  <dcterms:modified xsi:type="dcterms:W3CDTF">2025-09-16T21:46:32Z</dcterms:modified>
</cp:coreProperties>
</file>